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SETEMBRO\CONVENIOS\VIRGÍ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ID140" i="9" l="1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s="1"/>
  <c r="C6" i="13" s="1"/>
  <c r="B56" i="9" l="1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<sst xmlns="http://schemas.openxmlformats.org/spreadsheetml/2006/main" count="124" uniqueCount="85">
  <si>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</si>
  <si>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</si>
  <si>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</si>
  <si>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</si>
  <si>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</si>
  <si>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</si>
  <si>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</si>
  <si>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</si>
  <si>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</si>
  <si>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</si>
  <si>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</si>
  <si>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</si>
  <si>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</si>
  <si>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</si>
  <si>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</si>
  <si>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</si>
  <si>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</si>
  <si>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</si>
  <si>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</si>
  <si>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</si>
  <si>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</si>
  <si>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</si>
  <si>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</si>
  <si>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</si>
  <si>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</si>
  <si>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</si>
  <si>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</si>
  <si>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</si>
  <si>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</si>
  <si>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</si>
  <si>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</si>
  <si>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</si>
  <si>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</si>
  <si>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</si>
  <si>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</si>
  <si>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</si>
  <si>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</si>
  <si>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</si>
  <si>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</si>
  <si>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</si>
  <si>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</si>
  <si>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</si>
  <si>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</si>
  <si>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</si>
  <si>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</si>
  <si>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</si>
  <si>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</si>
  <si>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</si>
  <si>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</si>
  <si>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</si>
  <si>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</si>
  <si>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</si>
  <si>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</si>
  <si>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</si>
  <si>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</si>
  <si>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</si>
  <si>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</si>
  <si>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</si>
  <si>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</si>
  <si>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</si>
  <si>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</si>
  <si>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</si>
  <si>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</si>
  <si>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</si>
  <si>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</si>
  <si>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</si>
  <si>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</si>
  <si>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</si>
  <si>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</si>
  <si>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</si>
  <si>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</si>
  <si>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</si>
  <si>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</si>
  <si>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</si>
  <si>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</si>
  <si>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</si>
  <si>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</si>
  <si>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</si>
  <si>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</si>
  <si>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</si>
  <si>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</si>
  <si>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</si>
  <si>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</si>
  <si>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</si>
  <si>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t>FAPESP, 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</si>
</sst>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1" fillId="3" borderId="1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topLeftCell="A43" zoomScaleNormal="100" zoomScaleSheetLayoutView="100" workbookViewId="0">
      <selection activeCell="E81" sqref="E81:E82"/>
    </sheetView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83"/>
      <c r="N4" s="83"/>
      <c r="O4" s="155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72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88" t="s">
        <v>60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71" t="s">
        <v>25</v>
      </c>
      <c r="C12" s="172"/>
      <c r="D12" s="173" t="str">
        <f>IF(SUM(N15:N55)=0,"",SUM(N15:N55))</f>
        <v/>
      </c>
      <c r="E12" s="174"/>
      <c r="F12" s="175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67" t="s">
        <v>68</v>
      </c>
      <c r="E14" s="168"/>
      <c r="F14" s="168"/>
      <c r="G14" s="168"/>
      <c r="H14" s="168"/>
      <c r="I14" s="168"/>
      <c r="J14" s="168"/>
      <c r="K14" s="168"/>
      <c r="L14" s="169"/>
      <c r="M14" s="149" t="s">
        <v>70</v>
      </c>
      <c r="N14" s="123" t="s">
        <v>71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3" t="s">
        <v>73</v>
      </c>
      <c r="C57" s="183"/>
      <c r="D57" s="183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84" t="s">
        <v>31</v>
      </c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84" t="s">
        <v>10</v>
      </c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7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76" t="s">
        <v>6</v>
      </c>
      <c r="E135" s="177"/>
      <c r="F135" s="177"/>
      <c r="G135" s="177"/>
      <c r="H135" s="177"/>
      <c r="I135" s="177"/>
      <c r="J135" s="177"/>
      <c r="K135" s="177"/>
      <c r="L135" s="178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80" t="s">
        <v>78</v>
      </c>
      <c r="E136" s="181"/>
      <c r="F136" s="181"/>
      <c r="G136" s="181"/>
      <c r="H136" s="181"/>
      <c r="I136" s="181"/>
      <c r="J136" s="181"/>
      <c r="K136" s="181"/>
      <c r="L136" s="182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80" t="s">
        <v>79</v>
      </c>
      <c r="E137" s="181"/>
      <c r="F137" s="181"/>
      <c r="G137" s="181"/>
      <c r="H137" s="181"/>
      <c r="I137" s="181"/>
      <c r="J137" s="181"/>
      <c r="K137" s="181"/>
      <c r="L137" s="182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9"/>
      <c r="O139" s="179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TTRPIVDHsgnjRIRsNl4GKfTTcB+OXtnw56DOz1qdj1MX9sNF1DdBR77vqU1o+5Usz6w+LSOjCVKNtvq/KAWMEA==" saltValue="2hfq9qI32eRa7BuKbdH5bg==" spinCount="100000" sheet="1" objects="1" scenarios="1"/>
  <mergeCells count="54"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D28:L28"/>
    <mergeCell ref="D31:L31"/>
    <mergeCell ref="D30:L30"/>
    <mergeCell ref="D29:L2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topLeftCell="A34" zoomScaleNormal="100" zoomScaleSheetLayoutView="100" workbookViewId="0">
      <selection activeCell="M4" sqref="M4"/>
    </sheetView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2"/>
      <c r="O2" s="202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/>
      <c r="N4" s="158"/>
      <c r="O4" s="15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74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88" t="s">
        <v>60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71" t="s">
        <v>25</v>
      </c>
      <c r="C11" s="172"/>
      <c r="D11" s="173" t="str">
        <f>IF(SUM(N14:N54)=0,"",SUM(N14:N54))</f>
        <v/>
      </c>
      <c r="E11" s="174"/>
      <c r="F11" s="175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167" t="s">
        <v>69</v>
      </c>
      <c r="E13" s="168"/>
      <c r="F13" s="168"/>
      <c r="G13" s="168"/>
      <c r="H13" s="168"/>
      <c r="I13" s="168"/>
      <c r="J13" s="168"/>
      <c r="K13" s="168"/>
      <c r="L13" s="169"/>
      <c r="M13" s="149" t="s">
        <v>70</v>
      </c>
      <c r="N13" s="123" t="s">
        <v>71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191"/>
      <c r="E41" s="191"/>
      <c r="F41" s="191"/>
      <c r="G41" s="191"/>
      <c r="H41" s="191"/>
      <c r="I41" s="191"/>
      <c r="J41" s="191"/>
      <c r="K41" s="191"/>
      <c r="L41" s="191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84" t="s">
        <v>31</v>
      </c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18"/>
    </row>
    <row r="117" spans="1:244" s="61" customFormat="1" ht="18.75" customHeight="1" x14ac:dyDescent="0.2">
      <c r="A117" s="118"/>
      <c r="B117" s="184" t="s">
        <v>58</v>
      </c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4" t="s">
        <v>0</v>
      </c>
      <c r="C138" s="195"/>
      <c r="D138" s="89" t="s">
        <v>5</v>
      </c>
      <c r="E138" s="176" t="s">
        <v>6</v>
      </c>
      <c r="F138" s="177"/>
      <c r="G138" s="177"/>
      <c r="H138" s="177"/>
      <c r="I138" s="177"/>
      <c r="J138" s="177"/>
      <c r="K138" s="177"/>
      <c r="L138" s="178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2">
        <v>1</v>
      </c>
      <c r="C139" s="193"/>
      <c r="D139" s="58">
        <v>5</v>
      </c>
      <c r="E139" s="196" t="s">
        <v>80</v>
      </c>
      <c r="F139" s="197"/>
      <c r="G139" s="197"/>
      <c r="H139" s="197"/>
      <c r="I139" s="197"/>
      <c r="J139" s="197"/>
      <c r="K139" s="197"/>
      <c r="L139" s="198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2">
        <v>2</v>
      </c>
      <c r="C140" s="193"/>
      <c r="D140" s="58">
        <v>5</v>
      </c>
      <c r="E140" s="196" t="s">
        <v>81</v>
      </c>
      <c r="F140" s="197"/>
      <c r="G140" s="197"/>
      <c r="H140" s="197"/>
      <c r="I140" s="197"/>
      <c r="J140" s="197"/>
      <c r="K140" s="197"/>
      <c r="L140" s="198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2"/>
      <c r="C141" s="193"/>
      <c r="D141" s="30"/>
      <c r="E141" s="199"/>
      <c r="F141" s="200"/>
      <c r="G141" s="200"/>
      <c r="H141" s="200"/>
      <c r="I141" s="200"/>
      <c r="J141" s="200"/>
      <c r="K141" s="200"/>
      <c r="L141" s="201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x7FC6cvcCMWM//J5u0nE2FGtyXbfh5Ir13RMVcTR0LVBrKYr+RMjJHUCe4Cq9THCzJ/XuPe1QP3WqKVS8E10CQ==" saltValue="niR3JljXQ8CQ6oTnl6LcRw==" spinCount="100000" sheet="1" objects="1" scenarios="1"/>
  <mergeCells count="58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topLeftCell="A37" zoomScaleNormal="100" zoomScaleSheetLayoutView="100" workbookViewId="0">
      <selection activeCell="M5" sqref="M5"/>
    </sheetView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2"/>
      <c r="N2" s="202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58"/>
      <c r="N5" s="158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88" t="s">
        <v>60</v>
      </c>
      <c r="C8" s="188"/>
      <c r="D8" s="188"/>
      <c r="E8" s="189"/>
      <c r="F8" s="219"/>
      <c r="G8" s="220"/>
      <c r="H8" s="220"/>
      <c r="I8" s="220"/>
      <c r="J8" s="220"/>
      <c r="K8" s="220"/>
      <c r="L8" s="220"/>
      <c r="M8" s="220"/>
      <c r="N8" s="221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22" t="s">
        <v>25</v>
      </c>
      <c r="C11" s="222"/>
      <c r="D11" s="173" t="str">
        <f>IF(SUM(M14:M54)=0,"",SUM(M14:M54))</f>
        <v/>
      </c>
      <c r="E11" s="174"/>
      <c r="F11" s="175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66</v>
      </c>
      <c r="C13" s="149" t="s">
        <v>77</v>
      </c>
      <c r="D13" s="167" t="s">
        <v>75</v>
      </c>
      <c r="E13" s="168"/>
      <c r="F13" s="168"/>
      <c r="G13" s="168"/>
      <c r="H13" s="168"/>
      <c r="I13" s="168"/>
      <c r="J13" s="168"/>
      <c r="K13" s="168"/>
      <c r="L13" s="169"/>
      <c r="M13" s="123" t="s">
        <v>71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191"/>
      <c r="E41" s="170"/>
      <c r="F41" s="170"/>
      <c r="G41" s="170"/>
      <c r="H41" s="170"/>
      <c r="I41" s="170"/>
      <c r="J41" s="170"/>
      <c r="K41" s="170"/>
      <c r="L41" s="170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84" t="s">
        <v>44</v>
      </c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</row>
    <row r="117" spans="1:15" ht="12.75" customHeight="1" x14ac:dyDescent="0.2">
      <c r="B117" s="184" t="s">
        <v>45</v>
      </c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0" t="s">
        <v>7</v>
      </c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2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13" t="s">
        <v>56</v>
      </c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147"/>
    </row>
    <row r="122" spans="1:15" ht="12.75" customHeight="1" x14ac:dyDescent="0.2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4" t="s">
        <v>0</v>
      </c>
      <c r="C136" s="214" t="s">
        <v>76</v>
      </c>
      <c r="D136" s="223" t="s">
        <v>6</v>
      </c>
      <c r="E136" s="224"/>
      <c r="F136" s="224"/>
      <c r="G136" s="224"/>
      <c r="H136" s="224"/>
      <c r="I136" s="224"/>
      <c r="J136" s="224"/>
      <c r="K136" s="224"/>
      <c r="L136" s="225"/>
      <c r="M136" s="214" t="s">
        <v>3</v>
      </c>
      <c r="N136" s="214" t="s">
        <v>1</v>
      </c>
      <c r="O136" s="145"/>
    </row>
    <row r="137" spans="1:15" s="61" customFormat="1" ht="21" customHeight="1" x14ac:dyDescent="0.2">
      <c r="A137" s="85"/>
      <c r="B137" s="215"/>
      <c r="C137" s="215"/>
      <c r="D137" s="226"/>
      <c r="E137" s="227"/>
      <c r="F137" s="227"/>
      <c r="G137" s="227"/>
      <c r="H137" s="227"/>
      <c r="I137" s="227"/>
      <c r="J137" s="227"/>
      <c r="K137" s="227"/>
      <c r="L137" s="228"/>
      <c r="M137" s="215"/>
      <c r="N137" s="215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03" t="s">
        <v>82</v>
      </c>
      <c r="E138" s="204"/>
      <c r="F138" s="204"/>
      <c r="G138" s="204"/>
      <c r="H138" s="204"/>
      <c r="I138" s="204"/>
      <c r="J138" s="204"/>
      <c r="K138" s="204"/>
      <c r="L138" s="205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03" t="s">
        <v>83</v>
      </c>
      <c r="E139" s="204"/>
      <c r="F139" s="204"/>
      <c r="G139" s="204"/>
      <c r="H139" s="204"/>
      <c r="I139" s="204"/>
      <c r="J139" s="204"/>
      <c r="K139" s="204"/>
      <c r="L139" s="205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08"/>
      <c r="C140" s="209"/>
      <c r="D140" s="209"/>
      <c r="E140" s="141"/>
      <c r="F140" s="142"/>
      <c r="G140" s="142"/>
      <c r="H140" s="142"/>
      <c r="I140" s="142"/>
      <c r="J140" s="142"/>
      <c r="K140" s="206" t="s">
        <v>4</v>
      </c>
      <c r="L140" s="207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16" t="s">
        <v>11</v>
      </c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8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G4aZQvHGZ5iQ8aHy6IAArAiLNAIUe8Rxqvg+FokEL+wMLUR/VrSqUIhsBjRJY3yfBh0G7R+DuoC+RcKa6hXHPQ==" saltValue="wJG+6DKOSqCPeItY38sVyA==" spinCount="100000" sheet="1" objects="1" scenarios="1"/>
  <mergeCells count="61"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29" sqref="B29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/>
    </row>
    <row r="3" spans="2:5" ht="21.75" customHeight="1" thickBot="1" x14ac:dyDescent="0.25">
      <c r="B3" s="48"/>
      <c r="C3" s="48"/>
    </row>
    <row r="4" spans="2:5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5" ht="3.75" customHeight="1" x14ac:dyDescent="0.2">
      <c r="B5" s="126"/>
      <c r="C5" s="124"/>
    </row>
    <row r="6" spans="2:5" s="8" customFormat="1" ht="30.75" customHeight="1" x14ac:dyDescent="0.2">
      <c r="B6" s="127" t="s">
        <v>62</v>
      </c>
      <c r="C6" s="125" t="str">
        <f>TICKETS!D12</f>
        <v/>
      </c>
      <c r="D6" s="229"/>
    </row>
    <row r="7" spans="2:5" s="8" customFormat="1" ht="30.75" customHeight="1" x14ac:dyDescent="0.2">
      <c r="B7" s="129" t="s">
        <v>74</v>
      </c>
      <c r="C7" s="125" t="str">
        <f>'PER DIEM'!D11</f>
        <v/>
      </c>
      <c r="D7" s="229"/>
    </row>
    <row r="8" spans="2:5" s="8" customFormat="1" ht="30.75" customHeight="1" x14ac:dyDescent="0.2">
      <c r="B8" s="129" t="s">
        <v>61</v>
      </c>
      <c r="C8" s="125" t="str">
        <f>'HEALTH INSURANCE'!D11</f>
        <v/>
      </c>
      <c r="D8" s="229"/>
    </row>
    <row r="9" spans="2:5" s="8" customFormat="1" ht="24" customHeight="1" x14ac:dyDescent="0.2">
      <c r="B9" s="230" t="s">
        <v>59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7" t="s">
        <v>84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IXuGNPO72Ps7MW9Mki7u5M+Hof3ItCsN4+RshDfYRtuYlFYce7HP2vFm8JpDR2puGS/zSAgyuYkhZxEBwOl1rg==" saltValue="1nSjfulOmbabPp6FIacS5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2015-09-03T14:46:54Z</dcterms:modified>
  <cp:category>Planilha do Microsoft Excel</cp:category>
</cp:coreProperties>
</file>