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7\1 OUTUBRO\VIRGINIA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INSURANCE'!$B$2:$N$50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N14" i="9" l="1"/>
  <c r="N15" i="8"/>
  <c r="M138" i="9" l="1"/>
  <c r="M137" i="9"/>
  <c r="IC138" i="9" l="1"/>
  <c r="ID138" i="9" s="1"/>
  <c r="N138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14" i="14"/>
  <c r="M134" i="14"/>
  <c r="IC137" i="9"/>
  <c r="ID137" i="9" s="1"/>
  <c r="N137" i="9"/>
  <c r="M135" i="14"/>
  <c r="M136" i="14" l="1"/>
  <c r="N139" i="9"/>
  <c r="B56" i="9" l="1"/>
  <c r="B50" i="14" s="1"/>
  <c r="B139" i="8"/>
  <c r="B140" i="9" l="1"/>
  <c r="B139" i="14"/>
  <c r="N136" i="8" l="1"/>
  <c r="IF136" i="8"/>
  <c r="IG136" i="8" s="1"/>
  <c r="N137" i="8"/>
  <c r="IF137" i="8"/>
  <c r="IG137" i="8" s="1"/>
  <c r="IF138" i="8"/>
  <c r="IC139" i="9"/>
  <c r="ID139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<sst xmlns="http://schemas.openxmlformats.org/spreadsheetml/2006/main" count="127" uniqueCount="81">
  <si>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</si>
  <si>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</si>
  <si>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</si>
  <si>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</si>
  <si>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</si>
  <si>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</si>
  <si>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</si>
  <si>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</si>
  <si>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</si>
  <si>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</si>
  <si>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</si>
  <si>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</si>
  <si>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</si>
  <si>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</si>
  <si>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</si>
  <si>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</si>
  <si>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</si>
  <si>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</si>
  <si>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</si>
  <si>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</si>
  <si>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</si>
  <si>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</si>
  <si>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</si>
  <si>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</si>
  <si>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</si>
  <si>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</si>
  <si>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</si>
  <si>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</si>
  <si>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</si>
  <si>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</si>
  <si>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</si>
  <si>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</si>
  <si>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</si>
  <si>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</si>
  <si>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</si>
  <si>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</si>
  <si>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</si>
  <si>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</si>
  <si>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</si>
  <si>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</si>
  <si>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</si>
  <si>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</si>
  <si>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</si>
  <si>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</si>
  <si>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</si>
  <si>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</si>
  <si>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</si>
  <si>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</si>
  <si>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</si>
  <si>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</si>
  <si>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</si>
  <si>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</si>
  <si>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</si>
  <si>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</si>
  <si>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</si>
  <si>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</si>
  <si>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</si>
  <si>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</si>
  <si>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</si>
  <si>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</si>
  <si>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</si>
  <si>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</si>
  <si>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</si>
  <si>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</si>
  <si>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</si>
  <si>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</si>
  <si>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total DIE</t>
  </si>
  <si>
    <t>Passagem aérea Boston/SP/Boston - Pesquisador (nome)</t>
  </si>
  <si>
    <t>Diárias para período de pesquisa de campo em Boston - Pesquisador (nome)</t>
  </si>
  <si>
    <t>Diárias para participação em Workshop em Boston - Pesquisador (nome)</t>
  </si>
  <si>
    <t xml:space="preserve">- Inclua percurso, meio de transporte e nome do usuário dos recursos. </t>
  </si>
  <si>
    <t>- Apresente somente orçamento de recursos necessários para a realização de pesquisa de campo, passagens, etc., para transporte de pessoas.</t>
  </si>
  <si>
    <r>
      <t>2)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</si>
  <si>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3)</t>
    </r>
    <r>
      <rPr>
        <sz val="10"/>
        <rFont val="Tahoma"/>
        <family val="2"/>
      </rPr>
      <t xml:space="preserve"> Justifique a utilidade de cada um dos serviços solicitados para o desenvolvimento do projeto de pesquisa proposto.  </t>
    </r>
  </si>
  <si>
    <r>
      <rPr>
        <b/>
        <sz val="10"/>
        <rFont val="Tahoma"/>
        <family val="2"/>
      </rPr>
      <t xml:space="preserve">1) </t>
    </r>
    <r>
      <rPr>
        <sz val="10"/>
        <rFont val="Tahoma"/>
        <family val="2"/>
      </rPr>
      <t xml:space="preserve">Auxílios para a vinda de pesquisador visitante, realização de estágios, participação em reunião, etc., devem ser solicitados em processo separado, nas modalidades </t>
    </r>
  </si>
  <si>
    <t xml:space="preserve">3) Justifique a utilidade de cada item solicitado para o desenvolvimento do projeto de pesquisa proposto. </t>
  </si>
  <si>
    <t>DESPESAS COM DIÁRIAS NO EXTERIOR (DIE)</t>
  </si>
  <si>
    <t xml:space="preserve">Seguro para estadia em Boston - Pesquisador (nome) </t>
  </si>
  <si>
    <t>FAPESP, APRIL 2016</t>
  </si>
  <si>
    <t>SPRINT 3rd Edition/2017</t>
  </si>
  <si>
    <t>SPRINT 4th Edition/2017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</si>
</sst>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4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5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1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6" fillId="5" borderId="20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164" fontId="21" fillId="0" borderId="3" xfId="1" applyNumberFormat="1" applyFont="1" applyBorder="1" applyAlignment="1" applyProtection="1">
      <alignment horizontal="right" vertical="center" shrinkToFit="1"/>
      <protection hidden="1"/>
    </xf>
    <xf numFmtId="0" fontId="28" fillId="3" borderId="0" xfId="0" applyFont="1" applyFill="1" applyProtection="1"/>
    <xf numFmtId="0" fontId="13" fillId="0" borderId="0" xfId="0" applyFont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0" xfId="0" applyFont="1" applyBorder="1" applyAlignment="1">
      <alignment horizontal="left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/>
    <xf numFmtId="0" fontId="26" fillId="3" borderId="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167" fontId="27" fillId="0" borderId="7" xfId="2" applyNumberFormat="1" applyFont="1" applyBorder="1" applyAlignment="1">
      <alignment vertical="center" shrinkToFit="1"/>
    </xf>
    <xf numFmtId="167" fontId="27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21"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106</xdr:row>
      <xdr:rowOff>0</xdr:rowOff>
    </xdr:from>
    <xdr:to>
      <xdr:col>13</xdr:col>
      <xdr:colOff>9525</xdr:colOff>
      <xdr:row>107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>
      <selection activeCell="M11" sqref="M11"/>
    </sheetView>
  </sheetViews>
  <sheetFormatPr defaultColWidth="0" defaultRowHeight="12.75" zeroHeight="1" x14ac:dyDescent="0.2"/>
  <cols>
    <col min="1" max="1" width="2.28515625" style="109" customWidth="1"/>
    <col min="2" max="2" width="6.7109375" style="24" customWidth="1"/>
    <col min="3" max="3" width="11.5703125" style="50" customWidth="1"/>
    <col min="4" max="4" width="9.7109375" style="50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0" customWidth="1"/>
    <col min="12" max="12" width="5.28515625" style="50" customWidth="1"/>
    <col min="13" max="13" width="15" style="50" customWidth="1"/>
    <col min="14" max="14" width="16.5703125" style="26" customWidth="1"/>
    <col min="15" max="15" width="14.140625" style="14" customWidth="1"/>
    <col min="16" max="16" width="2.28515625" style="100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1" t="s">
        <v>46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7"/>
    </row>
    <row r="2" spans="1:241" s="4" customFormat="1" ht="12.75" customHeight="1" x14ac:dyDescent="0.2">
      <c r="A2" s="104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4"/>
      <c r="N2" s="153"/>
      <c r="O2" s="153"/>
      <c r="P2" s="97"/>
    </row>
    <row r="3" spans="1:241" s="4" customFormat="1" ht="12.75" customHeight="1" x14ac:dyDescent="0.2">
      <c r="A3" s="104"/>
      <c r="B3" s="2"/>
      <c r="C3" s="3"/>
      <c r="D3" s="3"/>
      <c r="E3" s="2"/>
      <c r="F3" s="2"/>
      <c r="G3" s="2"/>
      <c r="H3" s="2"/>
      <c r="I3" s="2"/>
      <c r="J3" s="2"/>
      <c r="K3" s="3"/>
      <c r="L3" s="151"/>
      <c r="M3" s="154"/>
      <c r="N3" s="153"/>
      <c r="O3" s="153"/>
      <c r="P3" s="97"/>
    </row>
    <row r="4" spans="1:241" s="4" customFormat="1" ht="12.75" customHeight="1" x14ac:dyDescent="0.2">
      <c r="A4" s="104"/>
      <c r="B4" s="2"/>
      <c r="C4" s="3"/>
      <c r="D4" s="3"/>
      <c r="E4" s="2"/>
      <c r="F4" s="2"/>
      <c r="G4" s="2"/>
      <c r="H4" s="2"/>
      <c r="I4" s="2"/>
      <c r="J4" s="2"/>
      <c r="K4" s="3"/>
      <c r="M4" s="81" t="s">
        <v>79</v>
      </c>
      <c r="N4" s="81"/>
      <c r="O4" s="153"/>
      <c r="P4" s="97"/>
    </row>
    <row r="5" spans="1:241" s="4" customFormat="1" ht="12.75" customHeight="1" x14ac:dyDescent="0.2">
      <c r="A5" s="104"/>
      <c r="B5" s="2"/>
      <c r="C5" s="3"/>
      <c r="D5" s="3"/>
      <c r="E5" s="2"/>
      <c r="F5" s="2"/>
      <c r="G5" s="2"/>
      <c r="H5" s="2"/>
      <c r="I5" s="2"/>
      <c r="J5" s="2"/>
      <c r="L5" s="151"/>
      <c r="M5" s="154"/>
      <c r="N5" s="153"/>
      <c r="O5" s="153"/>
      <c r="P5" s="97"/>
    </row>
    <row r="6" spans="1:241" s="4" customFormat="1" ht="19.5" customHeight="1" x14ac:dyDescent="0.25">
      <c r="A6" s="105"/>
      <c r="B6" s="93" t="s">
        <v>60</v>
      </c>
      <c r="C6" s="81"/>
      <c r="D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13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5"/>
      <c r="B7" s="81"/>
      <c r="C7" s="81"/>
      <c r="D7" s="81"/>
      <c r="E7" s="81"/>
      <c r="F7" s="81"/>
      <c r="G7" s="81"/>
      <c r="H7" s="81"/>
      <c r="I7" s="81"/>
      <c r="O7" s="32"/>
      <c r="P7" s="113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5"/>
      <c r="B8" s="168" t="s">
        <v>48</v>
      </c>
      <c r="C8" s="168"/>
      <c r="D8" s="168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13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5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13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4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7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1"/>
      <c r="O11" s="71"/>
      <c r="P11" s="104"/>
    </row>
    <row r="12" spans="1:241" s="4" customFormat="1" ht="19.5" customHeight="1" x14ac:dyDescent="0.2">
      <c r="A12" s="104"/>
      <c r="B12" s="187" t="s">
        <v>20</v>
      </c>
      <c r="C12" s="188"/>
      <c r="D12" s="189" t="str">
        <f>IF(SUM(N15:N55)=0,"",SUM(N15:N55))</f>
        <v/>
      </c>
      <c r="E12" s="190"/>
      <c r="F12" s="191"/>
      <c r="G12" s="46"/>
      <c r="H12" s="46"/>
      <c r="I12" s="46"/>
      <c r="J12" s="46"/>
      <c r="K12" s="46"/>
      <c r="L12" s="46"/>
      <c r="M12" s="46"/>
      <c r="N12" s="46"/>
      <c r="O12" s="46"/>
      <c r="P12" s="97"/>
    </row>
    <row r="13" spans="1:241" s="40" customFormat="1" ht="6.75" customHeight="1" x14ac:dyDescent="0.2">
      <c r="A13" s="112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9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6"/>
      <c r="B14" s="162" t="s">
        <v>54</v>
      </c>
      <c r="C14" s="146" t="s">
        <v>55</v>
      </c>
      <c r="D14" s="184" t="s">
        <v>56</v>
      </c>
      <c r="E14" s="185"/>
      <c r="F14" s="185"/>
      <c r="G14" s="185"/>
      <c r="H14" s="185"/>
      <c r="I14" s="185"/>
      <c r="J14" s="185"/>
      <c r="K14" s="185"/>
      <c r="L14" s="186"/>
      <c r="M14" s="147" t="s">
        <v>58</v>
      </c>
      <c r="N14" s="121" t="s">
        <v>59</v>
      </c>
      <c r="O14" s="87" t="s">
        <v>53</v>
      </c>
      <c r="P14" s="114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0"/>
      <c r="N15" s="91" t="str">
        <f t="shared" ref="N15:N55" si="0">IF(M15*C15=0,"",M15*C15)</f>
        <v/>
      </c>
      <c r="O15" s="30"/>
      <c r="P15" s="107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0"/>
      <c r="N16" s="91" t="str">
        <f t="shared" si="0"/>
        <v/>
      </c>
      <c r="O16" s="30"/>
      <c r="P16" s="107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0"/>
      <c r="N17" s="91" t="str">
        <f t="shared" si="0"/>
        <v/>
      </c>
      <c r="O17" s="30"/>
      <c r="P17" s="107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0"/>
      <c r="N18" s="91" t="str">
        <f t="shared" si="0"/>
        <v/>
      </c>
      <c r="O18" s="30"/>
      <c r="P18" s="107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0"/>
      <c r="N19" s="91" t="str">
        <f t="shared" si="0"/>
        <v/>
      </c>
      <c r="O19" s="30"/>
      <c r="P19" s="107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0"/>
      <c r="N20" s="91" t="str">
        <f t="shared" si="0"/>
        <v/>
      </c>
      <c r="O20" s="30"/>
      <c r="P20" s="107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0"/>
      <c r="N21" s="91" t="str">
        <f t="shared" si="0"/>
        <v/>
      </c>
      <c r="O21" s="30"/>
      <c r="P21" s="107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0"/>
      <c r="N22" s="91" t="str">
        <f t="shared" si="0"/>
        <v/>
      </c>
      <c r="O22" s="30"/>
      <c r="P22" s="107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0"/>
      <c r="N23" s="91" t="str">
        <f t="shared" si="0"/>
        <v/>
      </c>
      <c r="O23" s="30"/>
      <c r="P23" s="107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0"/>
      <c r="N24" s="91" t="str">
        <f t="shared" si="0"/>
        <v/>
      </c>
      <c r="O24" s="30"/>
      <c r="P24" s="107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0"/>
      <c r="N25" s="91" t="str">
        <f t="shared" si="0"/>
        <v/>
      </c>
      <c r="O25" s="30"/>
      <c r="P25" s="107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0"/>
      <c r="N26" s="91" t="str">
        <f t="shared" si="0"/>
        <v/>
      </c>
      <c r="O26" s="30"/>
      <c r="P26" s="107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0"/>
      <c r="N27" s="91" t="str">
        <f t="shared" si="0"/>
        <v/>
      </c>
      <c r="O27" s="30"/>
      <c r="P27" s="107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0"/>
      <c r="N28" s="91" t="str">
        <f t="shared" si="0"/>
        <v/>
      </c>
      <c r="O28" s="30"/>
      <c r="P28" s="107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0"/>
      <c r="N29" s="91" t="str">
        <f t="shared" si="0"/>
        <v/>
      </c>
      <c r="O29" s="30"/>
      <c r="P29" s="107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0"/>
      <c r="N30" s="91" t="str">
        <f t="shared" si="0"/>
        <v/>
      </c>
      <c r="O30" s="30"/>
      <c r="P30" s="107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0"/>
      <c r="N31" s="91" t="str">
        <f t="shared" si="0"/>
        <v/>
      </c>
      <c r="O31" s="30"/>
      <c r="P31" s="107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0"/>
      <c r="N32" s="91" t="str">
        <f t="shared" si="0"/>
        <v/>
      </c>
      <c r="O32" s="30"/>
      <c r="P32" s="107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0"/>
      <c r="N33" s="91" t="str">
        <f t="shared" si="0"/>
        <v/>
      </c>
      <c r="O33" s="30"/>
      <c r="P33" s="107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0"/>
      <c r="N34" s="91" t="str">
        <f t="shared" si="0"/>
        <v/>
      </c>
      <c r="O34" s="30"/>
      <c r="P34" s="107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0"/>
      <c r="N35" s="91" t="str">
        <f t="shared" si="0"/>
        <v/>
      </c>
      <c r="O35" s="30"/>
      <c r="P35" s="107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0"/>
      <c r="N36" s="91" t="str">
        <f t="shared" si="0"/>
        <v/>
      </c>
      <c r="O36" s="30"/>
      <c r="P36" s="107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0"/>
      <c r="N37" s="91" t="str">
        <f t="shared" si="0"/>
        <v/>
      </c>
      <c r="O37" s="30"/>
      <c r="P37" s="107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0"/>
      <c r="N38" s="91" t="str">
        <f t="shared" si="0"/>
        <v/>
      </c>
      <c r="O38" s="30"/>
      <c r="P38" s="107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0"/>
      <c r="N39" s="91" t="str">
        <f t="shared" si="0"/>
        <v/>
      </c>
      <c r="O39" s="30"/>
      <c r="P39" s="107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0"/>
      <c r="N40" s="91" t="str">
        <f t="shared" si="0"/>
        <v/>
      </c>
      <c r="O40" s="30"/>
      <c r="P40" s="107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0"/>
      <c r="C41" s="70"/>
      <c r="D41" s="171"/>
      <c r="E41" s="171"/>
      <c r="F41" s="171"/>
      <c r="G41" s="171"/>
      <c r="H41" s="171"/>
      <c r="I41" s="171"/>
      <c r="J41" s="171"/>
      <c r="K41" s="171"/>
      <c r="L41" s="171"/>
      <c r="M41" s="90"/>
      <c r="N41" s="91" t="str">
        <f t="shared" si="0"/>
        <v/>
      </c>
      <c r="O41" s="30"/>
      <c r="P41" s="107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0"/>
      <c r="N42" s="91" t="str">
        <f t="shared" si="0"/>
        <v/>
      </c>
      <c r="O42" s="30"/>
      <c r="P42" s="107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0"/>
      <c r="N43" s="91" t="str">
        <f t="shared" si="0"/>
        <v/>
      </c>
      <c r="O43" s="30"/>
      <c r="P43" s="107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0"/>
      <c r="N44" s="91" t="str">
        <f t="shared" si="0"/>
        <v/>
      </c>
      <c r="O44" s="30"/>
      <c r="P44" s="107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0"/>
      <c r="N45" s="91" t="str">
        <f t="shared" si="0"/>
        <v/>
      </c>
      <c r="O45" s="30"/>
      <c r="P45" s="107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0"/>
      <c r="N46" s="91" t="str">
        <f t="shared" si="0"/>
        <v/>
      </c>
      <c r="O46" s="30"/>
      <c r="P46" s="107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0"/>
      <c r="N47" s="91" t="str">
        <f t="shared" si="0"/>
        <v/>
      </c>
      <c r="O47" s="30"/>
      <c r="P47" s="107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0"/>
      <c r="N48" s="91" t="str">
        <f t="shared" si="0"/>
        <v/>
      </c>
      <c r="O48" s="30"/>
      <c r="P48" s="107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0"/>
      <c r="N49" s="91" t="str">
        <f t="shared" si="0"/>
        <v/>
      </c>
      <c r="O49" s="30"/>
      <c r="P49" s="107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0"/>
      <c r="N50" s="91" t="str">
        <f t="shared" si="0"/>
        <v/>
      </c>
      <c r="O50" s="30"/>
      <c r="P50" s="107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0"/>
      <c r="N51" s="91" t="str">
        <f t="shared" si="0"/>
        <v/>
      </c>
      <c r="O51" s="30"/>
      <c r="P51" s="107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0"/>
      <c r="N52" s="91" t="str">
        <f t="shared" si="0"/>
        <v/>
      </c>
      <c r="O52" s="30"/>
      <c r="P52" s="107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0"/>
      <c r="N53" s="91" t="str">
        <f t="shared" si="0"/>
        <v/>
      </c>
      <c r="O53" s="30"/>
      <c r="P53" s="107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0"/>
      <c r="N54" s="91" t="str">
        <f t="shared" si="0"/>
        <v/>
      </c>
      <c r="O54" s="30"/>
      <c r="P54" s="107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0"/>
      <c r="C55" s="70"/>
      <c r="D55" s="171"/>
      <c r="E55" s="171"/>
      <c r="F55" s="171"/>
      <c r="G55" s="171"/>
      <c r="H55" s="171"/>
      <c r="I55" s="171"/>
      <c r="J55" s="171"/>
      <c r="K55" s="171"/>
      <c r="L55" s="171"/>
      <c r="M55" s="90"/>
      <c r="N55" s="91" t="str">
        <f t="shared" si="0"/>
        <v/>
      </c>
      <c r="O55" s="30"/>
      <c r="P55" s="107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2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8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2"/>
      <c r="B57" s="183" t="s">
        <v>61</v>
      </c>
      <c r="C57" s="183"/>
      <c r="D57" s="183"/>
      <c r="E57" s="14"/>
      <c r="F57" s="51"/>
      <c r="G57" s="14"/>
      <c r="H57" s="14"/>
      <c r="I57" s="14"/>
      <c r="J57" s="14"/>
      <c r="K57" s="3"/>
      <c r="L57" s="3"/>
      <c r="M57" s="3"/>
      <c r="O57" s="15">
        <v>1</v>
      </c>
      <c r="P57" s="107"/>
      <c r="Q57" s="18"/>
      <c r="R57" s="18"/>
      <c r="S57" s="18"/>
      <c r="T57" s="18"/>
      <c r="U57" s="18"/>
      <c r="V57" s="4"/>
    </row>
    <row r="58" spans="1:22" customFormat="1" x14ac:dyDescent="0.2">
      <c r="A58" s="102"/>
      <c r="B58" s="24"/>
      <c r="C58" s="51"/>
      <c r="D58" s="51"/>
      <c r="E58" s="14"/>
      <c r="F58" s="14"/>
      <c r="G58" s="14"/>
      <c r="H58" s="14"/>
      <c r="I58" s="14"/>
      <c r="J58" s="14"/>
      <c r="K58" s="3"/>
      <c r="L58" s="3"/>
      <c r="M58" s="3"/>
      <c r="P58" s="107"/>
      <c r="Q58" s="18"/>
      <c r="R58" s="18"/>
      <c r="S58" s="18"/>
      <c r="T58" s="18"/>
      <c r="U58" s="18"/>
      <c r="V58" s="4"/>
    </row>
    <row r="59" spans="1:22" customFormat="1" x14ac:dyDescent="0.2">
      <c r="A59" s="109"/>
      <c r="B59" s="166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7"/>
      <c r="Q59" s="4"/>
      <c r="R59" s="4"/>
      <c r="S59" s="4"/>
      <c r="T59" s="4"/>
      <c r="U59" s="4"/>
      <c r="V59" s="4"/>
    </row>
    <row r="60" spans="1:22" customFormat="1" x14ac:dyDescent="0.2">
      <c r="A60" s="109"/>
      <c r="B60" s="69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7"/>
      <c r="Q60" s="4"/>
      <c r="R60" s="4"/>
      <c r="S60" s="4"/>
      <c r="T60" s="4"/>
      <c r="U60" s="4"/>
      <c r="V60" s="4"/>
    </row>
    <row r="61" spans="1:22" customFormat="1" x14ac:dyDescent="0.2">
      <c r="A61" s="109"/>
      <c r="B61" s="69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7"/>
      <c r="Q61" s="4"/>
      <c r="R61" s="4"/>
      <c r="S61" s="4"/>
      <c r="T61" s="4"/>
      <c r="U61" s="4"/>
      <c r="V61" s="4"/>
    </row>
    <row r="62" spans="1:22" customFormat="1" x14ac:dyDescent="0.2">
      <c r="A62" s="109"/>
      <c r="B62" s="69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7"/>
      <c r="Q62" s="4"/>
      <c r="R62" s="4"/>
      <c r="S62" s="4"/>
      <c r="T62" s="4"/>
      <c r="U62" s="4"/>
      <c r="V62" s="4"/>
    </row>
    <row r="63" spans="1:22" customFormat="1" x14ac:dyDescent="0.2">
      <c r="A63" s="109"/>
      <c r="B63" s="69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7"/>
      <c r="Q63" s="4"/>
      <c r="R63" s="4"/>
      <c r="S63" s="4"/>
      <c r="T63" s="4"/>
      <c r="U63" s="4"/>
      <c r="V63" s="4"/>
    </row>
    <row r="64" spans="1:22" customFormat="1" x14ac:dyDescent="0.2">
      <c r="A64" s="109"/>
      <c r="B64" s="69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7"/>
      <c r="Q64" s="4"/>
      <c r="R64" s="4"/>
      <c r="S64" s="4"/>
      <c r="T64" s="4"/>
      <c r="U64" s="4"/>
      <c r="V64" s="4"/>
    </row>
    <row r="65" spans="1:22" customFormat="1" x14ac:dyDescent="0.2">
      <c r="A65" s="109"/>
      <c r="B65" s="69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7"/>
      <c r="Q65" s="4"/>
      <c r="R65" s="4"/>
      <c r="S65" s="4"/>
      <c r="T65" s="4"/>
      <c r="U65" s="4"/>
      <c r="V65" s="4"/>
    </row>
    <row r="66" spans="1:22" customFormat="1" x14ac:dyDescent="0.2">
      <c r="A66" s="109"/>
      <c r="B66" s="24"/>
      <c r="C66" s="50"/>
      <c r="D66" s="50"/>
      <c r="E66" s="26"/>
      <c r="F66" s="26"/>
      <c r="G66" s="26"/>
      <c r="H66" s="26"/>
      <c r="I66" s="26"/>
      <c r="J66" s="26"/>
      <c r="K66" s="50"/>
      <c r="L66" s="50"/>
      <c r="M66" s="50"/>
      <c r="P66" s="97"/>
      <c r="Q66" s="4"/>
      <c r="R66" s="4"/>
      <c r="S66" s="4"/>
      <c r="T66" s="4"/>
      <c r="U66" s="4"/>
      <c r="V66" s="4"/>
    </row>
    <row r="67" spans="1:22" customFormat="1" x14ac:dyDescent="0.2">
      <c r="A67" s="109"/>
      <c r="B67" s="24"/>
      <c r="C67" s="50"/>
      <c r="D67" s="50"/>
      <c r="E67" s="26"/>
      <c r="F67" s="26"/>
      <c r="G67" s="26"/>
      <c r="H67" s="26"/>
      <c r="I67" s="26"/>
      <c r="J67" s="26"/>
      <c r="K67" s="50"/>
      <c r="L67" s="50"/>
      <c r="M67" s="50"/>
      <c r="P67" s="97"/>
      <c r="Q67" s="4"/>
      <c r="R67" s="4"/>
      <c r="S67" s="4"/>
      <c r="T67" s="4"/>
      <c r="U67" s="4"/>
      <c r="V67" s="4"/>
    </row>
    <row r="68" spans="1:22" customFormat="1" x14ac:dyDescent="0.2">
      <c r="A68" s="109"/>
      <c r="B68" s="24"/>
      <c r="C68" s="50"/>
      <c r="D68" s="50"/>
      <c r="E68" s="26"/>
      <c r="F68" s="26"/>
      <c r="G68" s="26"/>
      <c r="H68" s="26"/>
      <c r="I68" s="26"/>
      <c r="J68" s="26"/>
      <c r="K68" s="50"/>
      <c r="L68" s="50"/>
      <c r="M68" s="50"/>
      <c r="P68" s="97"/>
      <c r="Q68" s="4"/>
      <c r="R68" s="4"/>
      <c r="S68" s="4"/>
      <c r="T68" s="4"/>
      <c r="U68" s="4"/>
      <c r="V68" s="4"/>
    </row>
    <row r="69" spans="1:22" customFormat="1" x14ac:dyDescent="0.2">
      <c r="A69" s="109"/>
      <c r="B69" s="24"/>
      <c r="C69" s="50"/>
      <c r="D69" s="50"/>
      <c r="E69" s="26"/>
      <c r="F69" s="26"/>
      <c r="G69" s="26"/>
      <c r="H69" s="26"/>
      <c r="I69" s="26"/>
      <c r="J69" s="26"/>
      <c r="K69" s="50"/>
      <c r="L69" s="50"/>
      <c r="M69" s="50"/>
      <c r="P69" s="97"/>
      <c r="Q69" s="4"/>
      <c r="R69" s="4"/>
      <c r="S69" s="4"/>
      <c r="T69" s="4"/>
      <c r="U69" s="4"/>
      <c r="V69" s="4"/>
    </row>
    <row r="70" spans="1:22" customFormat="1" x14ac:dyDescent="0.2">
      <c r="A70" s="109"/>
      <c r="B70" s="24"/>
      <c r="C70" s="50"/>
      <c r="D70" s="50"/>
      <c r="E70" s="26"/>
      <c r="F70" s="26"/>
      <c r="G70" s="26"/>
      <c r="H70" s="26"/>
      <c r="I70" s="26"/>
      <c r="J70" s="26"/>
      <c r="K70" s="50"/>
      <c r="L70" s="50"/>
      <c r="M70" s="50"/>
      <c r="P70" s="97"/>
      <c r="Q70" s="4"/>
      <c r="R70" s="4"/>
      <c r="S70" s="4"/>
      <c r="T70" s="4"/>
      <c r="U70" s="4"/>
      <c r="V70" s="4"/>
    </row>
    <row r="71" spans="1:22" customFormat="1" x14ac:dyDescent="0.2">
      <c r="A71" s="109"/>
      <c r="B71" s="24"/>
      <c r="C71" s="50"/>
      <c r="D71" s="50"/>
      <c r="E71" s="26"/>
      <c r="F71" s="26"/>
      <c r="G71" s="26"/>
      <c r="H71" s="26"/>
      <c r="I71" s="26"/>
      <c r="J71" s="26"/>
      <c r="K71" s="50"/>
      <c r="L71" s="50"/>
      <c r="M71" s="50"/>
      <c r="P71" s="97"/>
      <c r="Q71" s="4"/>
      <c r="R71" s="4"/>
      <c r="S71" s="4"/>
      <c r="T71" s="4"/>
      <c r="U71" s="4"/>
      <c r="V71" s="4"/>
    </row>
    <row r="72" spans="1:22" customFormat="1" x14ac:dyDescent="0.2">
      <c r="A72" s="109"/>
      <c r="B72" s="24"/>
      <c r="C72" s="50"/>
      <c r="D72" s="50"/>
      <c r="E72" s="26"/>
      <c r="F72" s="26"/>
      <c r="G72" s="26"/>
      <c r="H72" s="26"/>
      <c r="I72" s="26"/>
      <c r="J72" s="26"/>
      <c r="K72" s="50"/>
      <c r="L72" s="50"/>
      <c r="M72" s="50"/>
      <c r="P72" s="97"/>
      <c r="Q72" s="4"/>
      <c r="R72" s="4"/>
      <c r="S72" s="4"/>
      <c r="T72" s="4"/>
      <c r="U72" s="4"/>
      <c r="V72" s="4"/>
    </row>
    <row r="73" spans="1:22" customFormat="1" x14ac:dyDescent="0.2">
      <c r="A73" s="109"/>
      <c r="B73" s="24"/>
      <c r="C73" s="50"/>
      <c r="D73" s="50"/>
      <c r="E73" s="26"/>
      <c r="F73" s="26"/>
      <c r="G73" s="26"/>
      <c r="H73" s="26"/>
      <c r="I73" s="26"/>
      <c r="J73" s="26"/>
      <c r="K73" s="50"/>
      <c r="L73" s="50"/>
      <c r="M73" s="50"/>
      <c r="P73" s="97"/>
      <c r="Q73" s="4"/>
      <c r="R73" s="4"/>
      <c r="S73" s="4"/>
      <c r="T73" s="4"/>
      <c r="U73" s="4"/>
      <c r="V73" s="4"/>
    </row>
    <row r="74" spans="1:22" customFormat="1" x14ac:dyDescent="0.2">
      <c r="A74" s="109"/>
      <c r="B74" s="24"/>
      <c r="C74" s="50"/>
      <c r="D74" s="50"/>
      <c r="E74" s="26"/>
      <c r="F74" s="26"/>
      <c r="G74" s="26"/>
      <c r="H74" s="26"/>
      <c r="I74" s="26"/>
      <c r="J74" s="26"/>
      <c r="K74" s="50"/>
      <c r="L74" s="50"/>
      <c r="M74" s="50"/>
      <c r="P74" s="97"/>
      <c r="Q74" s="4"/>
      <c r="R74" s="4"/>
      <c r="S74" s="4"/>
      <c r="T74" s="4"/>
      <c r="U74" s="4"/>
      <c r="V74" s="4"/>
    </row>
    <row r="75" spans="1:22" customFormat="1" x14ac:dyDescent="0.2">
      <c r="A75" s="109"/>
      <c r="B75" s="24"/>
      <c r="C75" s="50"/>
      <c r="D75" s="50"/>
      <c r="E75" s="26"/>
      <c r="F75" s="26"/>
      <c r="G75" s="26"/>
      <c r="H75" s="26"/>
      <c r="I75" s="26"/>
      <c r="J75" s="26"/>
      <c r="K75" s="50"/>
      <c r="L75" s="50"/>
      <c r="M75" s="50"/>
      <c r="P75" s="97"/>
      <c r="Q75" s="4"/>
      <c r="R75" s="4"/>
      <c r="S75" s="4"/>
      <c r="T75" s="4"/>
      <c r="U75" s="4"/>
      <c r="V75" s="4"/>
    </row>
    <row r="76" spans="1:22" customFormat="1" x14ac:dyDescent="0.2">
      <c r="A76" s="109"/>
      <c r="B76" s="24"/>
      <c r="C76" s="50"/>
      <c r="D76" s="50"/>
      <c r="E76" s="26"/>
      <c r="F76" s="26"/>
      <c r="G76" s="26"/>
      <c r="H76" s="26"/>
      <c r="I76" s="26"/>
      <c r="J76" s="26"/>
      <c r="K76" s="50"/>
      <c r="L76" s="50"/>
      <c r="M76" s="50"/>
      <c r="P76" s="97"/>
      <c r="Q76" s="4"/>
      <c r="R76" s="4"/>
      <c r="S76" s="4"/>
      <c r="T76" s="4"/>
      <c r="U76" s="4"/>
      <c r="V76" s="4"/>
    </row>
    <row r="77" spans="1:22" customFormat="1" x14ac:dyDescent="0.2">
      <c r="A77" s="109"/>
      <c r="B77" s="24"/>
      <c r="C77" s="50"/>
      <c r="D77" s="50"/>
      <c r="E77" s="26"/>
      <c r="F77" s="26"/>
      <c r="G77" s="26"/>
      <c r="H77" s="26"/>
      <c r="I77" s="26"/>
      <c r="J77" s="26"/>
      <c r="K77" s="50"/>
      <c r="L77" s="50"/>
      <c r="M77" s="50"/>
      <c r="P77" s="97"/>
      <c r="Q77" s="4"/>
      <c r="R77" s="4"/>
      <c r="S77" s="4"/>
      <c r="T77" s="4"/>
      <c r="U77" s="4"/>
      <c r="V77" s="4"/>
    </row>
    <row r="78" spans="1:22" customFormat="1" x14ac:dyDescent="0.2">
      <c r="A78" s="109"/>
      <c r="B78" s="24"/>
      <c r="C78" s="50"/>
      <c r="D78" s="50"/>
      <c r="E78" s="26"/>
      <c r="F78" s="26"/>
      <c r="G78" s="26"/>
      <c r="H78" s="26"/>
      <c r="I78" s="26"/>
      <c r="J78" s="26"/>
      <c r="K78" s="50"/>
      <c r="L78" s="50"/>
      <c r="M78" s="50"/>
      <c r="P78" s="97"/>
      <c r="Q78" s="4"/>
      <c r="R78" s="4"/>
      <c r="S78" s="4"/>
      <c r="T78" s="4"/>
      <c r="U78" s="4"/>
      <c r="V78" s="4"/>
    </row>
    <row r="79" spans="1:22" customFormat="1" x14ac:dyDescent="0.2">
      <c r="A79" s="109"/>
      <c r="B79" s="24"/>
      <c r="C79" s="50"/>
      <c r="D79" s="50"/>
      <c r="E79" s="26"/>
      <c r="F79" s="26"/>
      <c r="G79" s="26"/>
      <c r="H79" s="26"/>
      <c r="I79" s="26"/>
      <c r="J79" s="26"/>
      <c r="K79" s="50"/>
      <c r="L79" s="50"/>
      <c r="M79" s="50"/>
      <c r="P79" s="97"/>
      <c r="Q79" s="4"/>
      <c r="R79" s="4"/>
      <c r="S79" s="4"/>
      <c r="T79" s="4"/>
      <c r="U79" s="4"/>
      <c r="V79" s="4"/>
    </row>
    <row r="80" spans="1:22" customFormat="1" x14ac:dyDescent="0.2">
      <c r="A80" s="109"/>
      <c r="B80" s="24"/>
      <c r="C80" s="50"/>
      <c r="D80" s="50"/>
      <c r="E80" s="26"/>
      <c r="F80" s="26"/>
      <c r="G80" s="26"/>
      <c r="H80" s="26"/>
      <c r="I80" s="26"/>
      <c r="J80" s="26"/>
      <c r="K80" s="50"/>
      <c r="L80" s="50"/>
      <c r="M80" s="50"/>
      <c r="P80" s="97"/>
      <c r="Q80" s="4"/>
      <c r="R80" s="4"/>
      <c r="S80" s="4"/>
      <c r="T80" s="4"/>
      <c r="U80" s="4"/>
      <c r="V80" s="4"/>
    </row>
    <row r="81" spans="1:22" customFormat="1" x14ac:dyDescent="0.2">
      <c r="A81" s="109"/>
      <c r="B81" s="24"/>
      <c r="C81" s="50"/>
      <c r="D81" s="50"/>
      <c r="E81" s="26"/>
      <c r="F81" s="26"/>
      <c r="G81" s="26"/>
      <c r="H81" s="26"/>
      <c r="I81" s="26"/>
      <c r="J81" s="26"/>
      <c r="K81" s="50"/>
      <c r="L81" s="50"/>
      <c r="M81" s="50"/>
      <c r="P81" s="97"/>
      <c r="Q81" s="4"/>
      <c r="R81" s="4"/>
      <c r="S81" s="4"/>
      <c r="T81" s="4"/>
      <c r="U81" s="4"/>
      <c r="V81" s="4"/>
    </row>
    <row r="82" spans="1:22" customFormat="1" x14ac:dyDescent="0.2">
      <c r="A82" s="109"/>
      <c r="B82" s="24"/>
      <c r="C82" s="50"/>
      <c r="D82" s="50"/>
      <c r="E82" s="26"/>
      <c r="F82" s="26"/>
      <c r="G82" s="26"/>
      <c r="H82" s="26"/>
      <c r="I82" s="26"/>
      <c r="J82" s="26"/>
      <c r="K82" s="50"/>
      <c r="L82" s="50"/>
      <c r="M82" s="50"/>
      <c r="P82" s="97"/>
      <c r="Q82" s="4"/>
      <c r="R82" s="4"/>
      <c r="S82" s="4"/>
      <c r="T82" s="4"/>
      <c r="U82" s="4"/>
      <c r="V82" s="4"/>
    </row>
    <row r="83" spans="1:22" customFormat="1" x14ac:dyDescent="0.2">
      <c r="A83" s="109"/>
      <c r="B83" s="24"/>
      <c r="C83" s="50"/>
      <c r="D83" s="50"/>
      <c r="E83" s="26"/>
      <c r="F83" s="26"/>
      <c r="G83" s="26"/>
      <c r="H83" s="26"/>
      <c r="I83" s="26"/>
      <c r="J83" s="26"/>
      <c r="K83" s="50"/>
      <c r="L83" s="50"/>
      <c r="M83" s="50"/>
      <c r="P83" s="97"/>
      <c r="Q83" s="4"/>
      <c r="R83" s="4"/>
      <c r="S83" s="4"/>
      <c r="T83" s="4"/>
      <c r="U83" s="4"/>
      <c r="V83" s="4"/>
    </row>
    <row r="84" spans="1:22" customFormat="1" x14ac:dyDescent="0.2">
      <c r="A84" s="109"/>
      <c r="B84" s="24"/>
      <c r="C84" s="50"/>
      <c r="D84" s="50"/>
      <c r="E84" s="26"/>
      <c r="F84" s="26"/>
      <c r="G84" s="26"/>
      <c r="H84" s="26"/>
      <c r="I84" s="26"/>
      <c r="J84" s="26"/>
      <c r="K84" s="50"/>
      <c r="L84" s="50"/>
      <c r="M84" s="50"/>
      <c r="P84" s="97"/>
      <c r="Q84" s="4"/>
      <c r="R84" s="4"/>
      <c r="S84" s="4"/>
      <c r="T84" s="4"/>
      <c r="U84" s="4"/>
      <c r="V84" s="4"/>
    </row>
    <row r="85" spans="1:22" customFormat="1" x14ac:dyDescent="0.2">
      <c r="A85" s="109"/>
      <c r="B85" s="24"/>
      <c r="C85" s="50"/>
      <c r="D85" s="50"/>
      <c r="E85" s="26"/>
      <c r="F85" s="26"/>
      <c r="G85" s="26"/>
      <c r="H85" s="26"/>
      <c r="I85" s="26"/>
      <c r="J85" s="26"/>
      <c r="K85" s="50"/>
      <c r="L85" s="50"/>
      <c r="M85" s="50"/>
      <c r="P85" s="97"/>
      <c r="Q85" s="4"/>
      <c r="R85" s="4"/>
      <c r="S85" s="4"/>
      <c r="T85" s="4"/>
      <c r="U85" s="4"/>
      <c r="V85" s="4"/>
    </row>
    <row r="86" spans="1:22" customFormat="1" x14ac:dyDescent="0.2">
      <c r="A86" s="109"/>
      <c r="B86" s="24"/>
      <c r="C86" s="50"/>
      <c r="D86" s="50"/>
      <c r="E86" s="26"/>
      <c r="F86" s="26"/>
      <c r="G86" s="26"/>
      <c r="H86" s="26"/>
      <c r="I86" s="26"/>
      <c r="J86" s="26"/>
      <c r="K86" s="50"/>
      <c r="L86" s="50"/>
      <c r="M86" s="50"/>
      <c r="P86" s="97"/>
      <c r="Q86" s="4"/>
      <c r="R86" s="4"/>
      <c r="S86" s="4"/>
      <c r="T86" s="4"/>
      <c r="U86" s="4"/>
      <c r="V86" s="4"/>
    </row>
    <row r="87" spans="1:22" customFormat="1" x14ac:dyDescent="0.2">
      <c r="A87" s="109"/>
      <c r="B87" s="24"/>
      <c r="C87" s="50"/>
      <c r="D87" s="50"/>
      <c r="E87" s="26"/>
      <c r="F87" s="26"/>
      <c r="G87" s="26"/>
      <c r="H87" s="26"/>
      <c r="I87" s="26"/>
      <c r="J87" s="26"/>
      <c r="K87" s="50"/>
      <c r="L87" s="50"/>
      <c r="M87" s="50"/>
      <c r="P87" s="97"/>
      <c r="Q87" s="4"/>
      <c r="R87" s="4"/>
      <c r="S87" s="4"/>
      <c r="T87" s="4"/>
      <c r="U87" s="4"/>
      <c r="V87" s="4"/>
    </row>
    <row r="88" spans="1:22" customFormat="1" x14ac:dyDescent="0.2">
      <c r="A88" s="109"/>
      <c r="B88" s="24"/>
      <c r="C88" s="50"/>
      <c r="D88" s="50"/>
      <c r="E88" s="26"/>
      <c r="F88" s="26"/>
      <c r="G88" s="26"/>
      <c r="H88" s="26"/>
      <c r="I88" s="26"/>
      <c r="J88" s="26"/>
      <c r="K88" s="50"/>
      <c r="L88" s="50"/>
      <c r="M88" s="50"/>
      <c r="P88" s="97"/>
      <c r="Q88" s="4"/>
      <c r="R88" s="4"/>
      <c r="S88" s="4"/>
      <c r="T88" s="4"/>
      <c r="U88" s="4"/>
      <c r="V88" s="4"/>
    </row>
    <row r="89" spans="1:22" customFormat="1" x14ac:dyDescent="0.2">
      <c r="A89" s="109"/>
      <c r="B89" s="24"/>
      <c r="C89" s="50"/>
      <c r="D89" s="50"/>
      <c r="E89" s="26"/>
      <c r="F89" s="26"/>
      <c r="G89" s="26"/>
      <c r="H89" s="26"/>
      <c r="I89" s="26"/>
      <c r="J89" s="26"/>
      <c r="K89" s="50"/>
      <c r="L89" s="50"/>
      <c r="M89" s="50"/>
      <c r="P89" s="97"/>
      <c r="Q89" s="4"/>
      <c r="R89" s="4"/>
      <c r="S89" s="4"/>
      <c r="T89" s="4"/>
      <c r="U89" s="4"/>
      <c r="V89" s="4"/>
    </row>
    <row r="90" spans="1:22" customFormat="1" x14ac:dyDescent="0.2">
      <c r="A90" s="109"/>
      <c r="B90" s="24"/>
      <c r="C90" s="50"/>
      <c r="D90" s="50"/>
      <c r="E90" s="26"/>
      <c r="F90" s="26"/>
      <c r="G90" s="26"/>
      <c r="H90" s="26"/>
      <c r="I90" s="26"/>
      <c r="J90" s="26"/>
      <c r="K90" s="50"/>
      <c r="L90" s="50"/>
      <c r="M90" s="50"/>
      <c r="P90" s="97"/>
      <c r="Q90" s="4"/>
      <c r="R90" s="4"/>
      <c r="S90" s="4"/>
      <c r="T90" s="4"/>
      <c r="U90" s="4"/>
      <c r="V90" s="4"/>
    </row>
    <row r="91" spans="1:22" customFormat="1" x14ac:dyDescent="0.2">
      <c r="A91" s="109"/>
      <c r="B91" s="24"/>
      <c r="C91" s="50"/>
      <c r="D91" s="50"/>
      <c r="E91" s="26"/>
      <c r="F91" s="26"/>
      <c r="G91" s="26"/>
      <c r="H91" s="26"/>
      <c r="I91" s="26"/>
      <c r="J91" s="26"/>
      <c r="K91" s="50"/>
      <c r="L91" s="50"/>
      <c r="M91" s="50"/>
      <c r="P91" s="97"/>
      <c r="Q91" s="4"/>
      <c r="R91" s="4"/>
      <c r="S91" s="4"/>
      <c r="T91" s="4"/>
      <c r="U91" s="4"/>
      <c r="V91" s="4"/>
    </row>
    <row r="92" spans="1:22" customFormat="1" x14ac:dyDescent="0.2">
      <c r="A92" s="109"/>
      <c r="B92" s="24"/>
      <c r="C92" s="50"/>
      <c r="D92" s="50"/>
      <c r="E92" s="26"/>
      <c r="F92" s="26"/>
      <c r="G92" s="26"/>
      <c r="H92" s="26"/>
      <c r="I92" s="26"/>
      <c r="J92" s="26"/>
      <c r="K92" s="50"/>
      <c r="L92" s="50"/>
      <c r="M92" s="50"/>
      <c r="P92" s="97"/>
      <c r="Q92" s="4"/>
      <c r="R92" s="4"/>
      <c r="S92" s="4"/>
      <c r="T92" s="4"/>
      <c r="U92" s="4"/>
      <c r="V92" s="4"/>
    </row>
    <row r="93" spans="1:22" customFormat="1" x14ac:dyDescent="0.2">
      <c r="A93" s="109"/>
      <c r="B93" s="24"/>
      <c r="C93" s="50"/>
      <c r="D93" s="50"/>
      <c r="E93" s="26"/>
      <c r="F93" s="26"/>
      <c r="G93" s="26"/>
      <c r="H93" s="26"/>
      <c r="I93" s="26"/>
      <c r="J93" s="26"/>
      <c r="K93" s="50"/>
      <c r="L93" s="50"/>
      <c r="M93" s="50"/>
      <c r="P93" s="97"/>
      <c r="Q93" s="4"/>
      <c r="R93" s="4"/>
      <c r="S93" s="4"/>
      <c r="T93" s="4"/>
      <c r="U93" s="4"/>
      <c r="V93" s="4"/>
    </row>
    <row r="94" spans="1:22" customFormat="1" x14ac:dyDescent="0.2">
      <c r="A94" s="109"/>
      <c r="B94" s="24"/>
      <c r="C94" s="50"/>
      <c r="D94" s="50"/>
      <c r="E94" s="26"/>
      <c r="F94" s="26"/>
      <c r="G94" s="26"/>
      <c r="H94" s="26"/>
      <c r="I94" s="26"/>
      <c r="J94" s="26"/>
      <c r="K94" s="50"/>
      <c r="L94" s="50"/>
      <c r="M94" s="50"/>
      <c r="P94" s="97"/>
      <c r="Q94" s="4"/>
      <c r="R94" s="4"/>
      <c r="S94" s="4"/>
      <c r="T94" s="4"/>
      <c r="U94" s="4"/>
      <c r="V94" s="4"/>
    </row>
    <row r="95" spans="1:22" customFormat="1" x14ac:dyDescent="0.2">
      <c r="A95" s="109"/>
      <c r="B95" s="24"/>
      <c r="C95" s="50"/>
      <c r="D95" s="50"/>
      <c r="E95" s="26"/>
      <c r="F95" s="26"/>
      <c r="G95" s="26"/>
      <c r="H95" s="26"/>
      <c r="I95" s="26"/>
      <c r="J95" s="26"/>
      <c r="K95" s="50"/>
      <c r="L95" s="50"/>
      <c r="M95" s="50"/>
      <c r="P95" s="97"/>
      <c r="Q95" s="4"/>
      <c r="R95" s="4"/>
      <c r="S95" s="4"/>
      <c r="T95" s="4"/>
      <c r="U95" s="4"/>
      <c r="V95" s="4"/>
    </row>
    <row r="96" spans="1:22" customFormat="1" x14ac:dyDescent="0.2">
      <c r="A96" s="109"/>
      <c r="B96" s="24"/>
      <c r="C96" s="50"/>
      <c r="D96" s="50"/>
      <c r="E96" s="26"/>
      <c r="F96" s="26"/>
      <c r="G96" s="26"/>
      <c r="H96" s="26"/>
      <c r="I96" s="26"/>
      <c r="J96" s="26"/>
      <c r="K96" s="50"/>
      <c r="L96" s="50"/>
      <c r="M96" s="50"/>
      <c r="P96" s="97"/>
      <c r="Q96" s="4"/>
      <c r="R96" s="4"/>
      <c r="S96" s="4"/>
      <c r="T96" s="4"/>
      <c r="U96" s="4"/>
      <c r="V96" s="4"/>
    </row>
    <row r="97" spans="1:22" customFormat="1" x14ac:dyDescent="0.2">
      <c r="A97" s="109"/>
      <c r="B97" s="24"/>
      <c r="C97" s="50"/>
      <c r="D97" s="50"/>
      <c r="E97" s="26"/>
      <c r="F97" s="26"/>
      <c r="G97" s="26"/>
      <c r="H97" s="26"/>
      <c r="I97" s="26"/>
      <c r="J97" s="26"/>
      <c r="K97" s="50"/>
      <c r="L97" s="50"/>
      <c r="M97" s="50"/>
      <c r="P97" s="97"/>
      <c r="Q97" s="4"/>
      <c r="R97" s="4"/>
      <c r="S97" s="4"/>
      <c r="T97" s="4"/>
      <c r="U97" s="4"/>
      <c r="V97" s="4"/>
    </row>
    <row r="98" spans="1:22" customFormat="1" x14ac:dyDescent="0.2">
      <c r="A98" s="109"/>
      <c r="B98" s="24"/>
      <c r="C98" s="50"/>
      <c r="D98" s="50"/>
      <c r="E98" s="26"/>
      <c r="F98" s="26"/>
      <c r="G98" s="26"/>
      <c r="H98" s="26"/>
      <c r="I98" s="26"/>
      <c r="J98" s="26"/>
      <c r="K98" s="50"/>
      <c r="L98" s="50"/>
      <c r="M98" s="50"/>
      <c r="P98" s="97"/>
      <c r="Q98" s="4"/>
      <c r="R98" s="4"/>
      <c r="S98" s="4"/>
      <c r="T98" s="4"/>
      <c r="U98" s="4"/>
      <c r="V98" s="4"/>
    </row>
    <row r="99" spans="1:22" customFormat="1" x14ac:dyDescent="0.2">
      <c r="A99" s="109"/>
      <c r="B99" s="24"/>
      <c r="C99" s="50"/>
      <c r="D99" s="50"/>
      <c r="E99" s="26"/>
      <c r="F99" s="26"/>
      <c r="G99" s="26"/>
      <c r="H99" s="26"/>
      <c r="I99" s="26"/>
      <c r="J99" s="26"/>
      <c r="K99" s="50"/>
      <c r="L99" s="50"/>
      <c r="M99" s="50"/>
      <c r="P99" s="97"/>
      <c r="Q99" s="4"/>
      <c r="R99" s="4"/>
      <c r="S99" s="4"/>
      <c r="T99" s="4"/>
      <c r="U99" s="4"/>
      <c r="V99" s="4"/>
    </row>
    <row r="100" spans="1:22" customFormat="1" x14ac:dyDescent="0.2">
      <c r="A100" s="109"/>
      <c r="B100" s="24"/>
      <c r="C100" s="50"/>
      <c r="D100" s="50"/>
      <c r="E100" s="26"/>
      <c r="F100" s="26"/>
      <c r="G100" s="26"/>
      <c r="H100" s="26"/>
      <c r="I100" s="26"/>
      <c r="J100" s="26"/>
      <c r="K100" s="50"/>
      <c r="L100" s="50"/>
      <c r="M100" s="50"/>
      <c r="P100" s="97"/>
      <c r="Q100" s="4"/>
      <c r="R100" s="4"/>
      <c r="S100" s="4"/>
      <c r="T100" s="4"/>
      <c r="U100" s="4"/>
      <c r="V100" s="4"/>
    </row>
    <row r="101" spans="1:22" customFormat="1" x14ac:dyDescent="0.2">
      <c r="A101" s="109"/>
      <c r="B101" s="24"/>
      <c r="C101" s="50"/>
      <c r="D101" s="50"/>
      <c r="E101" s="26"/>
      <c r="F101" s="26"/>
      <c r="G101" s="26"/>
      <c r="H101" s="26"/>
      <c r="I101" s="26"/>
      <c r="J101" s="26"/>
      <c r="K101" s="50"/>
      <c r="L101" s="50"/>
      <c r="M101" s="50"/>
      <c r="P101" s="97"/>
      <c r="Q101" s="4"/>
      <c r="R101" s="4"/>
      <c r="S101" s="4"/>
      <c r="T101" s="4"/>
      <c r="U101" s="4"/>
      <c r="V101" s="4"/>
    </row>
    <row r="102" spans="1:22" customFormat="1" x14ac:dyDescent="0.2">
      <c r="A102" s="109"/>
      <c r="B102" s="24"/>
      <c r="C102" s="50"/>
      <c r="D102" s="50"/>
      <c r="E102" s="26"/>
      <c r="F102" s="26"/>
      <c r="G102" s="26"/>
      <c r="H102" s="26"/>
      <c r="I102" s="26"/>
      <c r="J102" s="26"/>
      <c r="K102" s="50"/>
      <c r="L102" s="50"/>
      <c r="M102" s="50"/>
      <c r="P102" s="97"/>
      <c r="Q102" s="4"/>
      <c r="R102" s="4"/>
      <c r="S102" s="4"/>
      <c r="T102" s="4"/>
      <c r="U102" s="4"/>
      <c r="V102" s="4"/>
    </row>
    <row r="103" spans="1:22" customFormat="1" x14ac:dyDescent="0.2">
      <c r="A103" s="109"/>
      <c r="B103" s="24"/>
      <c r="C103" s="50"/>
      <c r="D103" s="50"/>
      <c r="E103" s="26"/>
      <c r="F103" s="26"/>
      <c r="G103" s="26"/>
      <c r="H103" s="26"/>
      <c r="I103" s="26"/>
      <c r="J103" s="26"/>
      <c r="K103" s="50"/>
      <c r="L103" s="50"/>
      <c r="M103" s="50"/>
      <c r="P103" s="97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7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7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7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7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21</v>
      </c>
    </row>
    <row r="110" spans="1:22" ht="16.5" customHeight="1" x14ac:dyDescent="0.25">
      <c r="B110" s="80" t="s">
        <v>22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72" t="s">
        <v>25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0"/>
      <c r="B117" s="173" t="s">
        <v>7</v>
      </c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5"/>
      <c r="P117" s="110"/>
    </row>
    <row r="118" spans="1:243" s="14" customFormat="1" x14ac:dyDescent="0.2">
      <c r="A118" s="117"/>
      <c r="B118" s="24"/>
      <c r="C118" s="24"/>
      <c r="D118" s="24"/>
      <c r="E118" s="24"/>
      <c r="F118" s="24"/>
      <c r="G118" s="24"/>
      <c r="H118" s="24"/>
      <c r="I118" s="24"/>
      <c r="J118" s="24"/>
      <c r="K118" s="55"/>
      <c r="L118" s="55"/>
      <c r="M118" s="55"/>
      <c r="N118" s="55"/>
      <c r="O118" s="55"/>
      <c r="P118" s="117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</row>
    <row r="119" spans="1:243" s="14" customFormat="1" ht="16.5" customHeight="1" x14ac:dyDescent="0.2">
      <c r="A119" s="83"/>
      <c r="B119" s="56" t="s">
        <v>71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6" t="s">
        <v>70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6" t="s">
        <v>26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6" t="s">
        <v>27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6" t="s">
        <v>28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6" t="s">
        <v>29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6" t="s">
        <v>30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6" t="s">
        <v>31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3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7"/>
      <c r="B128" s="43" t="s">
        <v>12</v>
      </c>
      <c r="C128" s="24"/>
      <c r="D128" s="55"/>
      <c r="E128" s="55"/>
      <c r="F128" s="55"/>
      <c r="G128" s="55"/>
      <c r="H128" s="55"/>
      <c r="I128" s="24"/>
      <c r="J128" s="24"/>
      <c r="K128" s="55"/>
      <c r="L128" s="55"/>
      <c r="M128" s="55"/>
      <c r="N128" s="55"/>
      <c r="O128" s="55"/>
      <c r="P128" s="117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</row>
    <row r="129" spans="1:243" s="14" customFormat="1" ht="16.5" customHeight="1" x14ac:dyDescent="0.2">
      <c r="A129" s="117"/>
      <c r="B129" s="56" t="s">
        <v>13</v>
      </c>
      <c r="C129" s="24"/>
      <c r="D129" s="55"/>
      <c r="E129" s="55"/>
      <c r="F129" s="55"/>
      <c r="G129" s="55"/>
      <c r="H129" s="55"/>
      <c r="I129" s="24"/>
      <c r="J129" s="24"/>
      <c r="K129" s="55"/>
      <c r="L129" s="55"/>
      <c r="M129" s="55"/>
      <c r="N129" s="55"/>
      <c r="O129" s="55"/>
      <c r="P129" s="11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</row>
    <row r="130" spans="1:243" s="14" customFormat="1" ht="16.5" customHeight="1" x14ac:dyDescent="0.2">
      <c r="A130" s="117"/>
      <c r="B130" s="43" t="s">
        <v>14</v>
      </c>
      <c r="C130" s="24"/>
      <c r="D130" s="55"/>
      <c r="E130" s="55"/>
      <c r="F130" s="55"/>
      <c r="G130" s="55"/>
      <c r="H130" s="55"/>
      <c r="I130" s="24"/>
      <c r="J130" s="24"/>
      <c r="K130" s="55"/>
      <c r="L130" s="55"/>
      <c r="M130" s="55"/>
      <c r="N130" s="55"/>
      <c r="O130" s="55"/>
      <c r="P130" s="117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</row>
    <row r="131" spans="1:243" s="14" customFormat="1" ht="16.5" customHeight="1" x14ac:dyDescent="0.2">
      <c r="A131" s="117"/>
      <c r="B131" s="43" t="s">
        <v>75</v>
      </c>
      <c r="C131" s="24"/>
      <c r="D131" s="55"/>
      <c r="E131" s="55"/>
      <c r="F131" s="55"/>
      <c r="G131" s="55"/>
      <c r="H131" s="55"/>
      <c r="I131" s="24"/>
      <c r="J131" s="24"/>
      <c r="K131" s="55"/>
      <c r="L131" s="55"/>
      <c r="M131" s="55"/>
      <c r="N131" s="55"/>
      <c r="O131" s="55"/>
      <c r="P131" s="117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</row>
    <row r="132" spans="1:243" s="14" customFormat="1" ht="24" customHeight="1" x14ac:dyDescent="0.2">
      <c r="A132" s="117"/>
      <c r="B132" s="53" t="s">
        <v>15</v>
      </c>
      <c r="C132" s="24"/>
      <c r="D132" s="55"/>
      <c r="E132" s="55"/>
      <c r="F132" s="55"/>
      <c r="G132" s="55"/>
      <c r="H132" s="55"/>
      <c r="I132" s="24"/>
      <c r="J132" s="24"/>
      <c r="K132" s="55"/>
      <c r="L132" s="55"/>
      <c r="M132" s="55"/>
      <c r="N132" s="55"/>
      <c r="O132" s="55"/>
      <c r="P132" s="117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</row>
    <row r="133" spans="1:243" s="21" customFormat="1" ht="6" customHeight="1" x14ac:dyDescent="0.2">
      <c r="A133" s="112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9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2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9"/>
      <c r="Q134" s="20"/>
      <c r="R134" s="20"/>
      <c r="S134" s="20"/>
      <c r="T134" s="20"/>
      <c r="U134" s="20"/>
      <c r="V134" s="20"/>
      <c r="W134" s="20"/>
    </row>
    <row r="135" spans="1:243" s="96" customFormat="1" ht="21" customHeight="1" x14ac:dyDescent="0.2">
      <c r="A135" s="111"/>
      <c r="B135" s="162" t="s">
        <v>0</v>
      </c>
      <c r="C135" s="87" t="s">
        <v>5</v>
      </c>
      <c r="D135" s="176" t="s">
        <v>6</v>
      </c>
      <c r="E135" s="177"/>
      <c r="F135" s="177"/>
      <c r="G135" s="177"/>
      <c r="H135" s="177"/>
      <c r="I135" s="177"/>
      <c r="J135" s="177"/>
      <c r="K135" s="177"/>
      <c r="L135" s="178"/>
      <c r="M135" s="88" t="s">
        <v>2</v>
      </c>
      <c r="N135" s="87" t="s">
        <v>3</v>
      </c>
      <c r="O135" s="87" t="s">
        <v>1</v>
      </c>
      <c r="P135" s="103"/>
    </row>
    <row r="136" spans="1:243" ht="21" customHeight="1" x14ac:dyDescent="0.2">
      <c r="A136" s="102"/>
      <c r="B136" s="163">
        <v>1</v>
      </c>
      <c r="C136" s="58">
        <v>1</v>
      </c>
      <c r="D136" s="180" t="s">
        <v>67</v>
      </c>
      <c r="E136" s="181"/>
      <c r="F136" s="181"/>
      <c r="G136" s="181"/>
      <c r="H136" s="181"/>
      <c r="I136" s="181"/>
      <c r="J136" s="181"/>
      <c r="K136" s="181"/>
      <c r="L136" s="182"/>
      <c r="M136" s="72">
        <v>2000</v>
      </c>
      <c r="N136" s="94">
        <f>(M136*C136)</f>
        <v>2000</v>
      </c>
      <c r="O136" s="30"/>
      <c r="P136" s="97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2"/>
      <c r="B137" s="163">
        <v>2</v>
      </c>
      <c r="C137" s="58">
        <v>1</v>
      </c>
      <c r="D137" s="180" t="s">
        <v>67</v>
      </c>
      <c r="E137" s="181"/>
      <c r="F137" s="181"/>
      <c r="G137" s="181"/>
      <c r="H137" s="181"/>
      <c r="I137" s="181"/>
      <c r="J137" s="181"/>
      <c r="K137" s="181"/>
      <c r="L137" s="182"/>
      <c r="M137" s="72">
        <v>2000</v>
      </c>
      <c r="N137" s="94">
        <f>(M137*C137)</f>
        <v>2000</v>
      </c>
      <c r="O137" s="30"/>
      <c r="P137" s="97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2"/>
      <c r="B138" s="163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165">
        <f>SUM(N136:O137)</f>
        <v>4000</v>
      </c>
      <c r="O138" s="30"/>
      <c r="P138" s="97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2"/>
      <c r="B139" s="85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9"/>
      <c r="O139" s="179"/>
      <c r="P139" s="108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EYDOa3ZTrNTt8MvlOGvuNV6eyurHanErZbnYKrWT5QAYgA+KdVej+Vzn41vAH+6B+llxEu1JDDRWwGUhn5IZ1A==" saltValue="laXotv+TJZmdqkFij76kvg==" spinCount="100000" sheet="1" objects="1" scenarios="1"/>
  <mergeCells count="54"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28:L28"/>
    <mergeCell ref="D31:L31"/>
    <mergeCell ref="D30:L30"/>
    <mergeCell ref="D29:L29"/>
    <mergeCell ref="D27:L27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</mergeCells>
  <conditionalFormatting sqref="M139 N56">
    <cfRule type="cellIs" dxfId="20" priority="54" stopIfTrue="1" operator="equal">
      <formula>"INDIQUE A MOEDA"</formula>
    </cfRule>
  </conditionalFormatting>
  <conditionalFormatting sqref="M15:M55">
    <cfRule type="cellIs" dxfId="19" priority="52" stopIfTrue="1" operator="equal">
      <formula>0</formula>
    </cfRule>
  </conditionalFormatting>
  <conditionalFormatting sqref="N138">
    <cfRule type="cellIs" dxfId="18" priority="51" stopIfTrue="1" operator="equal">
      <formula>0</formula>
    </cfRule>
  </conditionalFormatting>
  <conditionalFormatting sqref="N136:N137">
    <cfRule type="cellIs" dxfId="17" priority="49" stopIfTrue="1" operator="equal">
      <formula>0</formula>
    </cfRule>
  </conditionalFormatting>
  <conditionalFormatting sqref="N15:N55">
    <cfRule type="cellIs" dxfId="16" priority="46" stopIfTrue="1" operator="equal">
      <formula>""</formula>
    </cfRule>
  </conditionalFormatting>
  <conditionalFormatting sqref="C15:C55">
    <cfRule type="cellIs" dxfId="15" priority="45" stopIfTrue="1" operator="equal">
      <formula>0</formula>
    </cfRule>
  </conditionalFormatting>
  <conditionalFormatting sqref="D15:L55">
    <cfRule type="cellIs" dxfId="14" priority="42" stopIfTrue="1" operator="equal">
      <formula>0</formula>
    </cfRule>
  </conditionalFormatting>
  <conditionalFormatting sqref="B15:B55">
    <cfRule type="cellIs" dxfId="13" priority="3" stopIfTrue="1" operator="equal">
      <formula>0</formula>
    </cfRule>
  </conditionalFormatting>
  <conditionalFormatting sqref="F8:O8">
    <cfRule type="cellIs" dxfId="12" priority="2" operator="equal">
      <formula>""</formula>
    </cfRule>
  </conditionalFormatting>
  <conditionalFormatting sqref="D12:F12">
    <cfRule type="cellIs" dxfId="11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7"/>
    </row>
    <row r="2" spans="1:241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2"/>
      <c r="O2" s="192"/>
      <c r="P2" s="97"/>
    </row>
    <row r="3" spans="1:241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M3" s="64"/>
      <c r="N3" s="156"/>
      <c r="O3" s="156"/>
      <c r="P3" s="97"/>
    </row>
    <row r="4" spans="1:241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81" t="s">
        <v>80</v>
      </c>
      <c r="N4" s="156"/>
      <c r="O4" s="156"/>
      <c r="P4" s="97"/>
    </row>
    <row r="5" spans="1:241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4"/>
      <c r="N5" s="156"/>
      <c r="O5" s="156"/>
      <c r="P5" s="97"/>
    </row>
    <row r="6" spans="1:241" s="4" customFormat="1" ht="19.5" customHeight="1" x14ac:dyDescent="0.25">
      <c r="A6" s="105"/>
      <c r="B6" s="93" t="s">
        <v>62</v>
      </c>
      <c r="C6" s="81"/>
      <c r="D6" s="81"/>
      <c r="E6" s="81"/>
      <c r="F6" s="81"/>
      <c r="G6" s="81"/>
      <c r="H6" s="81"/>
      <c r="I6" s="81"/>
      <c r="M6" s="64"/>
      <c r="N6" s="156"/>
      <c r="O6" s="156"/>
      <c r="P6" s="11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7"/>
      <c r="N7" s="157"/>
      <c r="O7" s="157"/>
      <c r="P7" s="97"/>
    </row>
    <row r="8" spans="1:241" s="18" customFormat="1" ht="21" customHeight="1" x14ac:dyDescent="0.2">
      <c r="A8" s="104"/>
      <c r="B8" s="168" t="s">
        <v>48</v>
      </c>
      <c r="C8" s="168"/>
      <c r="D8" s="168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97"/>
    </row>
    <row r="9" spans="1:241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7"/>
    </row>
    <row r="10" spans="1:241" s="18" customFormat="1" ht="6.75" customHeight="1" x14ac:dyDescent="0.2">
      <c r="A10" s="104"/>
      <c r="B10" s="3"/>
      <c r="C10" s="3"/>
      <c r="D10" s="3"/>
      <c r="E10" s="148"/>
      <c r="F10" s="148"/>
      <c r="G10" s="148"/>
      <c r="H10" s="148"/>
      <c r="I10" s="148"/>
      <c r="J10" s="148"/>
      <c r="K10" s="3"/>
      <c r="L10" s="3"/>
      <c r="M10" s="3"/>
      <c r="N10" s="148"/>
      <c r="O10" s="148"/>
      <c r="P10" s="97"/>
    </row>
    <row r="11" spans="1:241" s="18" customFormat="1" ht="19.5" customHeight="1" x14ac:dyDescent="0.2">
      <c r="A11" s="104"/>
      <c r="B11" s="187" t="s">
        <v>20</v>
      </c>
      <c r="C11" s="188"/>
      <c r="D11" s="189" t="str">
        <f>IF(SUM(N14:N54)=0,"",SUM(N14:N54))</f>
        <v/>
      </c>
      <c r="E11" s="190"/>
      <c r="F11" s="191"/>
      <c r="G11" s="46"/>
      <c r="H11" s="148"/>
      <c r="I11" s="148"/>
      <c r="J11" s="148"/>
      <c r="K11" s="3"/>
      <c r="L11" s="3"/>
      <c r="M11" s="46"/>
      <c r="N11" s="46"/>
      <c r="O11" s="46"/>
      <c r="P11" s="97"/>
    </row>
    <row r="12" spans="1:241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6"/>
      <c r="B13" s="146" t="s">
        <v>54</v>
      </c>
      <c r="C13" s="146" t="s">
        <v>55</v>
      </c>
      <c r="D13" s="184" t="s">
        <v>57</v>
      </c>
      <c r="E13" s="185"/>
      <c r="F13" s="185"/>
      <c r="G13" s="185"/>
      <c r="H13" s="185"/>
      <c r="I13" s="185"/>
      <c r="J13" s="185"/>
      <c r="K13" s="185"/>
      <c r="L13" s="186"/>
      <c r="M13" s="147" t="s">
        <v>58</v>
      </c>
      <c r="N13" s="121" t="s">
        <v>59</v>
      </c>
      <c r="O13" s="146" t="s">
        <v>53</v>
      </c>
      <c r="P13" s="114"/>
      <c r="Q13" s="54" t="s">
        <v>23</v>
      </c>
      <c r="R13" s="130"/>
      <c r="S13" s="130"/>
      <c r="T13" s="22"/>
      <c r="U13" s="22"/>
      <c r="V13" s="22"/>
    </row>
    <row r="14" spans="1:241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2"/>
      <c r="N14" s="91" t="str">
        <f t="shared" ref="N14:N54" si="0">IF(C14*M14=0,"",C14*M14)</f>
        <v/>
      </c>
      <c r="O14" s="30"/>
      <c r="P14" s="97"/>
      <c r="Q14" s="54" t="s">
        <v>24</v>
      </c>
      <c r="R14" s="130"/>
      <c r="S14" s="130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2"/>
      <c r="N15" s="91" t="str">
        <f t="shared" si="0"/>
        <v/>
      </c>
      <c r="O15" s="30"/>
      <c r="P15" s="9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2"/>
      <c r="N16" s="91" t="str">
        <f t="shared" si="0"/>
        <v/>
      </c>
      <c r="O16" s="30"/>
      <c r="P16" s="9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2"/>
      <c r="N17" s="91" t="str">
        <f t="shared" si="0"/>
        <v/>
      </c>
      <c r="O17" s="30"/>
      <c r="P17" s="9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2"/>
      <c r="N18" s="91" t="str">
        <f t="shared" si="0"/>
        <v/>
      </c>
      <c r="O18" s="30"/>
      <c r="P18" s="9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2"/>
      <c r="N19" s="91" t="str">
        <f t="shared" si="0"/>
        <v/>
      </c>
      <c r="O19" s="30"/>
      <c r="P19" s="9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2"/>
      <c r="N20" s="91" t="str">
        <f t="shared" si="0"/>
        <v/>
      </c>
      <c r="O20" s="30"/>
      <c r="P20" s="9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2"/>
      <c r="N21" s="91" t="str">
        <f t="shared" si="0"/>
        <v/>
      </c>
      <c r="O21" s="30"/>
      <c r="P21" s="9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2"/>
      <c r="N22" s="91" t="str">
        <f t="shared" si="0"/>
        <v/>
      </c>
      <c r="O22" s="30"/>
      <c r="P22" s="9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2"/>
      <c r="N23" s="91" t="str">
        <f t="shared" si="0"/>
        <v/>
      </c>
      <c r="O23" s="30"/>
      <c r="P23" s="9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2"/>
      <c r="N24" s="91" t="str">
        <f t="shared" si="0"/>
        <v/>
      </c>
      <c r="O24" s="30"/>
      <c r="P24" s="9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2"/>
      <c r="N25" s="91" t="str">
        <f t="shared" si="0"/>
        <v/>
      </c>
      <c r="O25" s="30"/>
      <c r="P25" s="9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2"/>
      <c r="N26" s="91" t="str">
        <f t="shared" si="0"/>
        <v/>
      </c>
      <c r="O26" s="30"/>
      <c r="P26" s="9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2"/>
      <c r="N27" s="91" t="str">
        <f t="shared" si="0"/>
        <v/>
      </c>
      <c r="O27" s="30"/>
      <c r="P27" s="9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2"/>
      <c r="N28" s="91" t="str">
        <f t="shared" si="0"/>
        <v/>
      </c>
      <c r="O28" s="30"/>
      <c r="P28" s="9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2"/>
      <c r="N29" s="91" t="str">
        <f t="shared" si="0"/>
        <v/>
      </c>
      <c r="O29" s="30"/>
      <c r="P29" s="9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2"/>
      <c r="N30" s="91" t="str">
        <f t="shared" si="0"/>
        <v/>
      </c>
      <c r="O30" s="30"/>
      <c r="P30" s="9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2"/>
      <c r="N31" s="91" t="str">
        <f t="shared" si="0"/>
        <v/>
      </c>
      <c r="O31" s="30"/>
      <c r="P31" s="9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2"/>
      <c r="N32" s="91" t="str">
        <f t="shared" si="0"/>
        <v/>
      </c>
      <c r="O32" s="30"/>
      <c r="P32" s="97"/>
      <c r="Q32" s="54" t="s">
        <v>24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2"/>
      <c r="N33" s="91" t="str">
        <f t="shared" si="0"/>
        <v/>
      </c>
      <c r="O33" s="30"/>
      <c r="P33" s="9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2"/>
      <c r="N34" s="91" t="str">
        <f t="shared" si="0"/>
        <v/>
      </c>
      <c r="O34" s="30"/>
      <c r="P34" s="9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2"/>
      <c r="N35" s="91" t="str">
        <f t="shared" si="0"/>
        <v/>
      </c>
      <c r="O35" s="30"/>
      <c r="P35" s="9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2"/>
      <c r="N36" s="91" t="str">
        <f t="shared" si="0"/>
        <v/>
      </c>
      <c r="O36" s="30"/>
      <c r="P36" s="9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2"/>
      <c r="N37" s="91" t="str">
        <f t="shared" si="0"/>
        <v/>
      </c>
      <c r="O37" s="30"/>
      <c r="P37" s="9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2"/>
      <c r="N38" s="91" t="str">
        <f t="shared" si="0"/>
        <v/>
      </c>
      <c r="O38" s="30"/>
      <c r="P38" s="9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2"/>
      <c r="N39" s="91" t="str">
        <f t="shared" si="0"/>
        <v/>
      </c>
      <c r="O39" s="30"/>
      <c r="P39" s="9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2"/>
      <c r="N40" s="91" t="str">
        <f t="shared" si="0"/>
        <v/>
      </c>
      <c r="O40" s="30"/>
      <c r="P40" s="9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0"/>
      <c r="C41" s="70"/>
      <c r="D41" s="203"/>
      <c r="E41" s="203"/>
      <c r="F41" s="203"/>
      <c r="G41" s="203"/>
      <c r="H41" s="203"/>
      <c r="I41" s="203"/>
      <c r="J41" s="203"/>
      <c r="K41" s="203"/>
      <c r="L41" s="203"/>
      <c r="M41" s="92"/>
      <c r="N41" s="91" t="str">
        <f t="shared" si="0"/>
        <v/>
      </c>
      <c r="O41" s="30"/>
      <c r="P41" s="9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2"/>
      <c r="N42" s="91" t="str">
        <f t="shared" si="0"/>
        <v/>
      </c>
      <c r="O42" s="30"/>
      <c r="P42" s="9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2"/>
      <c r="N43" s="91" t="str">
        <f t="shared" si="0"/>
        <v/>
      </c>
      <c r="O43" s="30"/>
      <c r="P43" s="9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2"/>
      <c r="N44" s="91" t="str">
        <f t="shared" si="0"/>
        <v/>
      </c>
      <c r="O44" s="30"/>
      <c r="P44" s="9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2"/>
      <c r="N45" s="91" t="str">
        <f t="shared" si="0"/>
        <v/>
      </c>
      <c r="O45" s="30"/>
      <c r="P45" s="9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2"/>
      <c r="N46" s="91" t="str">
        <f t="shared" si="0"/>
        <v/>
      </c>
      <c r="O46" s="30"/>
      <c r="P46" s="9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2"/>
      <c r="N47" s="91" t="str">
        <f t="shared" si="0"/>
        <v/>
      </c>
      <c r="O47" s="30"/>
      <c r="P47" s="9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2"/>
      <c r="N48" s="91" t="str">
        <f t="shared" si="0"/>
        <v/>
      </c>
      <c r="O48" s="30"/>
      <c r="P48" s="9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2"/>
      <c r="N49" s="91" t="str">
        <f t="shared" si="0"/>
        <v/>
      </c>
      <c r="O49" s="30"/>
      <c r="P49" s="9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2"/>
      <c r="N50" s="91" t="str">
        <f t="shared" si="0"/>
        <v/>
      </c>
      <c r="O50" s="30"/>
      <c r="P50" s="9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2"/>
      <c r="N51" s="91" t="str">
        <f t="shared" si="0"/>
        <v/>
      </c>
      <c r="O51" s="30"/>
      <c r="P51" s="9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2"/>
      <c r="N52" s="91" t="str">
        <f t="shared" si="0"/>
        <v/>
      </c>
      <c r="O52" s="30"/>
      <c r="P52" s="9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2"/>
      <c r="N53" s="91" t="str">
        <f t="shared" si="0"/>
        <v/>
      </c>
      <c r="O53" s="30"/>
      <c r="P53" s="9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2"/>
      <c r="N54" s="91" t="str">
        <f t="shared" si="0"/>
        <v/>
      </c>
      <c r="O54" s="30"/>
      <c r="P54" s="9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8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2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07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2"/>
      <c r="B57" s="85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21</v>
      </c>
      <c r="C111" s="34"/>
      <c r="D111" s="34"/>
      <c r="J111" s="34"/>
      <c r="P111" s="83"/>
    </row>
    <row r="112" spans="1:16" ht="16.5" customHeight="1" x14ac:dyDescent="0.25">
      <c r="B112" s="80" t="s">
        <v>22</v>
      </c>
    </row>
    <row r="113" spans="1:244" s="60" customFormat="1" ht="14.25" customHeight="1" x14ac:dyDescent="0.2">
      <c r="A113" s="11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6"/>
    </row>
    <row r="114" spans="1:244" s="60" customFormat="1" ht="14.25" customHeight="1" x14ac:dyDescent="0.2">
      <c r="A114" s="11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6"/>
    </row>
    <row r="115" spans="1:244" s="60" customFormat="1" ht="14.25" customHeight="1" x14ac:dyDescent="0.2">
      <c r="A115" s="11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6"/>
    </row>
    <row r="116" spans="1:244" s="60" customFormat="1" ht="14.25" customHeight="1" x14ac:dyDescent="0.2">
      <c r="A116" s="116"/>
      <c r="B116" s="172" t="s">
        <v>25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16"/>
    </row>
    <row r="117" spans="1:244" s="60" customFormat="1" ht="18.75" customHeight="1" x14ac:dyDescent="0.2">
      <c r="A117" s="116"/>
      <c r="B117" s="172" t="s">
        <v>76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15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IF117" s="61"/>
      <c r="IG117" s="61"/>
      <c r="IH117" s="61"/>
      <c r="II117" s="61"/>
      <c r="IJ117" s="61"/>
    </row>
    <row r="118" spans="1:244" s="60" customFormat="1" ht="8.25" customHeight="1" x14ac:dyDescent="0.2">
      <c r="A118" s="116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5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IF118" s="61"/>
      <c r="IG118" s="61"/>
      <c r="IH118" s="61"/>
      <c r="II118" s="61"/>
      <c r="IJ118" s="61"/>
    </row>
    <row r="119" spans="1:244" s="60" customFormat="1" ht="18" customHeight="1" x14ac:dyDescent="0.2">
      <c r="A119" s="116"/>
      <c r="B119" s="173" t="s">
        <v>7</v>
      </c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5"/>
      <c r="P119" s="115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</row>
    <row r="120" spans="1:244" s="60" customFormat="1" ht="9.75" customHeight="1" x14ac:dyDescent="0.2">
      <c r="A120" s="116"/>
      <c r="B120" s="14"/>
      <c r="C120" s="14"/>
      <c r="D120" s="14"/>
      <c r="E120" s="14"/>
      <c r="F120" s="14"/>
      <c r="G120" s="14"/>
      <c r="H120" s="14"/>
      <c r="I120" s="14"/>
      <c r="J120" s="14"/>
      <c r="K120" s="62"/>
      <c r="L120" s="62"/>
      <c r="M120" s="62"/>
      <c r="N120" s="62"/>
      <c r="O120" s="62"/>
      <c r="P120" s="118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</row>
    <row r="121" spans="1:244" s="60" customFormat="1" ht="16.5" customHeight="1" x14ac:dyDescent="0.2">
      <c r="A121" s="116"/>
      <c r="B121" s="56" t="s">
        <v>16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6"/>
    </row>
    <row r="122" spans="1:244" s="60" customFormat="1" ht="16.5" customHeight="1" x14ac:dyDescent="0.2">
      <c r="A122" s="116"/>
      <c r="B122" s="56" t="s">
        <v>26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6"/>
    </row>
    <row r="123" spans="1:244" s="60" customFormat="1" ht="16.5" customHeight="1" x14ac:dyDescent="0.2">
      <c r="A123" s="116"/>
      <c r="B123" s="56" t="s">
        <v>33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6"/>
    </row>
    <row r="124" spans="1:244" s="60" customFormat="1" ht="16.5" customHeight="1" x14ac:dyDescent="0.2">
      <c r="A124" s="116"/>
      <c r="B124" s="56" t="s">
        <v>32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6"/>
    </row>
    <row r="125" spans="1:244" s="60" customFormat="1" ht="16.5" customHeight="1" x14ac:dyDescent="0.2">
      <c r="A125" s="116"/>
      <c r="B125" s="56" t="s">
        <v>29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6"/>
    </row>
    <row r="126" spans="1:244" s="60" customFormat="1" ht="16.5" customHeight="1" x14ac:dyDescent="0.2">
      <c r="A126" s="116"/>
      <c r="B126" s="56" t="s">
        <v>34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6"/>
    </row>
    <row r="127" spans="1:244" s="60" customFormat="1" ht="16.5" customHeight="1" x14ac:dyDescent="0.2">
      <c r="A127" s="116"/>
      <c r="B127" s="56" t="s">
        <v>31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6"/>
    </row>
    <row r="128" spans="1:244" s="60" customFormat="1" x14ac:dyDescent="0.2">
      <c r="A128" s="116"/>
      <c r="B128" s="43" t="s">
        <v>8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6"/>
    </row>
    <row r="129" spans="1:244" s="60" customFormat="1" x14ac:dyDescent="0.2">
      <c r="A129" s="116"/>
      <c r="B129" s="53" t="s">
        <v>17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6"/>
    </row>
    <row r="130" spans="1:244" s="60" customFormat="1" ht="18.75" customHeight="1" x14ac:dyDescent="0.2">
      <c r="A130" s="116"/>
      <c r="B130" s="43" t="s">
        <v>12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6"/>
    </row>
    <row r="131" spans="1:244" s="60" customFormat="1" ht="14.25" customHeight="1" x14ac:dyDescent="0.2">
      <c r="A131" s="116"/>
      <c r="B131" s="56" t="s">
        <v>13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6"/>
    </row>
    <row r="132" spans="1:244" s="60" customFormat="1" ht="18.75" customHeight="1" x14ac:dyDescent="0.2">
      <c r="A132" s="116"/>
      <c r="B132" s="43" t="s">
        <v>19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6"/>
    </row>
    <row r="133" spans="1:244" s="60" customFormat="1" ht="16.5" customHeight="1" x14ac:dyDescent="0.2">
      <c r="A133" s="116"/>
      <c r="B133" s="43" t="s">
        <v>18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6"/>
    </row>
    <row r="134" spans="1:244" s="60" customFormat="1" ht="20.25" customHeight="1" x14ac:dyDescent="0.2">
      <c r="A134" s="116"/>
      <c r="B134" s="53" t="s">
        <v>15</v>
      </c>
      <c r="C134" s="14"/>
      <c r="D134" s="14"/>
      <c r="E134" s="62"/>
      <c r="F134" s="62"/>
      <c r="G134" s="62"/>
      <c r="H134" s="62"/>
      <c r="I134" s="62"/>
      <c r="J134" s="14"/>
      <c r="K134" s="62"/>
      <c r="L134" s="62"/>
      <c r="M134" s="62"/>
      <c r="N134" s="62"/>
      <c r="O134" s="62"/>
      <c r="P134" s="118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</row>
    <row r="135" spans="1:244" s="21" customFormat="1" ht="9.75" customHeight="1" x14ac:dyDescent="0.2">
      <c r="A135" s="98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99"/>
      <c r="Q135" s="20"/>
      <c r="R135" s="20"/>
      <c r="S135" s="20"/>
      <c r="T135" s="20"/>
      <c r="U135" s="20"/>
      <c r="V135" s="20"/>
    </row>
    <row r="136" spans="1:244" s="95" customFormat="1" ht="42.75" customHeight="1" x14ac:dyDescent="0.2">
      <c r="A136" s="119"/>
      <c r="B136" s="195" t="s">
        <v>0</v>
      </c>
      <c r="C136" s="196"/>
      <c r="D136" s="87" t="s">
        <v>5</v>
      </c>
      <c r="E136" s="176" t="s">
        <v>6</v>
      </c>
      <c r="F136" s="177"/>
      <c r="G136" s="177"/>
      <c r="H136" s="177"/>
      <c r="I136" s="177"/>
      <c r="J136" s="177"/>
      <c r="K136" s="177"/>
      <c r="L136" s="178"/>
      <c r="M136" s="88" t="s">
        <v>2</v>
      </c>
      <c r="N136" s="87" t="s">
        <v>66</v>
      </c>
      <c r="O136" s="87" t="s">
        <v>1</v>
      </c>
      <c r="P136" s="119"/>
    </row>
    <row r="137" spans="1:244" s="65" customFormat="1" ht="22.5" customHeight="1" x14ac:dyDescent="0.2">
      <c r="A137" s="120"/>
      <c r="B137" s="193">
        <v>1</v>
      </c>
      <c r="C137" s="194"/>
      <c r="D137" s="57">
        <v>10</v>
      </c>
      <c r="E137" s="197" t="s">
        <v>68</v>
      </c>
      <c r="F137" s="198"/>
      <c r="G137" s="198"/>
      <c r="H137" s="198"/>
      <c r="I137" s="198"/>
      <c r="J137" s="198"/>
      <c r="K137" s="198"/>
      <c r="L137" s="199"/>
      <c r="M137" s="86">
        <f>250*4</f>
        <v>1000</v>
      </c>
      <c r="N137" s="94">
        <f>M137*D137</f>
        <v>10000</v>
      </c>
      <c r="O137" s="30"/>
      <c r="P137" s="120"/>
      <c r="IC137" s="66" t="e">
        <f>#REF!</f>
        <v>#REF!</v>
      </c>
      <c r="ID137" s="67" t="e">
        <f>IF(IC137&lt;&gt;0,IC137,"")</f>
        <v>#REF!</v>
      </c>
    </row>
    <row r="138" spans="1:244" s="65" customFormat="1" ht="22.5" customHeight="1" x14ac:dyDescent="0.2">
      <c r="A138" s="120"/>
      <c r="B138" s="193">
        <v>2</v>
      </c>
      <c r="C138" s="194"/>
      <c r="D138" s="57">
        <v>5</v>
      </c>
      <c r="E138" s="197" t="s">
        <v>69</v>
      </c>
      <c r="F138" s="198"/>
      <c r="G138" s="198"/>
      <c r="H138" s="198"/>
      <c r="I138" s="198"/>
      <c r="J138" s="198"/>
      <c r="K138" s="198"/>
      <c r="L138" s="199"/>
      <c r="M138" s="86">
        <f>250*4</f>
        <v>1000</v>
      </c>
      <c r="N138" s="94">
        <f>M138*D138</f>
        <v>5000</v>
      </c>
      <c r="O138" s="30"/>
      <c r="P138" s="120"/>
      <c r="IC138" s="66" t="e">
        <f>#REF!</f>
        <v>#REF!</v>
      </c>
      <c r="ID138" s="67" t="e">
        <f>IF(IC138&lt;&gt;0,IC138,"")</f>
        <v>#REF!</v>
      </c>
    </row>
    <row r="139" spans="1:244" s="65" customFormat="1" ht="22.5" customHeight="1" x14ac:dyDescent="0.2">
      <c r="A139" s="120"/>
      <c r="B139" s="193"/>
      <c r="C139" s="194"/>
      <c r="D139" s="30"/>
      <c r="E139" s="200"/>
      <c r="F139" s="201"/>
      <c r="G139" s="201"/>
      <c r="H139" s="201"/>
      <c r="I139" s="201"/>
      <c r="J139" s="201"/>
      <c r="K139" s="201"/>
      <c r="L139" s="202"/>
      <c r="M139" s="159" t="s">
        <v>4</v>
      </c>
      <c r="N139" s="164">
        <f>N137+N138</f>
        <v>15000</v>
      </c>
      <c r="O139" s="30"/>
      <c r="P139" s="120"/>
      <c r="IC139" s="66" t="e">
        <f>#REF!</f>
        <v>#REF!</v>
      </c>
      <c r="ID139" s="67" t="e">
        <f>IF(IC139&lt;&gt;0,IC139,"")</f>
        <v>#REF!</v>
      </c>
    </row>
    <row r="140" spans="1:244" s="21" customFormat="1" ht="13.5" customHeight="1" x14ac:dyDescent="0.2">
      <c r="A140" s="98"/>
      <c r="B140" s="85" t="str">
        <f>B56</f>
        <v xml:space="preserve"> * For FAPESP use.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99"/>
      <c r="Q140" s="20"/>
      <c r="R140" s="20"/>
      <c r="S140" s="20"/>
      <c r="T140" s="20"/>
      <c r="U140" s="20"/>
    </row>
    <row r="141" spans="1:244" s="60" customFormat="1" hidden="1" x14ac:dyDescent="0.2">
      <c r="A141" s="116"/>
      <c r="B141" s="68"/>
      <c r="C141" s="68"/>
      <c r="D141" s="68"/>
      <c r="J141" s="68"/>
      <c r="P141" s="116"/>
    </row>
    <row r="142" spans="1:244" hidden="1" x14ac:dyDescent="0.2"/>
    <row r="143" spans="1:244" ht="12.75" hidden="1" customHeight="1" x14ac:dyDescent="0.2"/>
    <row r="144" spans="1:2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0NLT6CAyvhEb3CXUBWO1MAqIK0pFf8lkAFGmzmOwMMJ8gWAyf8hPB+P7Ygbr9by+Gh5fm9/rEV3vUlN3USZsig==" saltValue="LHZCwRKRRrK4HjssPl1pfw==" spinCount="100000" sheet="1" objects="1" scenarios="1"/>
  <mergeCells count="58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38:C138"/>
    <mergeCell ref="B136:C136"/>
    <mergeCell ref="B139:C139"/>
    <mergeCell ref="B117:O117"/>
    <mergeCell ref="E136:L136"/>
    <mergeCell ref="B137:C137"/>
    <mergeCell ref="E137:L137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10" priority="53" stopIfTrue="1" operator="equal">
      <formula>""</formula>
    </cfRule>
  </conditionalFormatting>
  <conditionalFormatting sqref="B14:C54">
    <cfRule type="cellIs" dxfId="9" priority="52" stopIfTrue="1" operator="equal">
      <formula>0</formula>
    </cfRule>
  </conditionalFormatting>
  <conditionalFormatting sqref="E20:L54 E14:L18 D14:D54 M14:M54">
    <cfRule type="cellIs" dxfId="8" priority="51" stopIfTrue="1" operator="equal">
      <formula>0</formula>
    </cfRule>
  </conditionalFormatting>
  <conditionalFormatting sqref="F8:O8">
    <cfRule type="cellIs" dxfId="7" priority="2" operator="equal">
      <formula>""</formula>
    </cfRule>
  </conditionalFormatting>
  <conditionalFormatting sqref="D11:F11">
    <cfRule type="cellIs" dxfId="6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5"/>
  <sheetViews>
    <sheetView showGridLines="0" showRowColHeaders="0" zoomScaleNormal="100" zoomScaleSheetLayoutView="100" workbookViewId="0">
      <selection activeCell="K10" sqref="K10"/>
    </sheetView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7"/>
    </row>
    <row r="2" spans="1:240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192"/>
      <c r="N2" s="192"/>
      <c r="O2" s="97"/>
    </row>
    <row r="3" spans="1:240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152"/>
      <c r="M3" s="156"/>
      <c r="N3" s="156"/>
      <c r="O3" s="97"/>
    </row>
    <row r="4" spans="1:240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156"/>
      <c r="N4" s="156"/>
      <c r="O4" s="97"/>
    </row>
    <row r="5" spans="1:240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81" t="s">
        <v>80</v>
      </c>
      <c r="N5" s="156"/>
      <c r="O5" s="97"/>
    </row>
    <row r="6" spans="1:240" s="4" customFormat="1" ht="19.5" customHeight="1" x14ac:dyDescent="0.25">
      <c r="A6" s="105"/>
      <c r="B6" s="93" t="s">
        <v>49</v>
      </c>
      <c r="C6" s="81"/>
      <c r="D6" s="81"/>
      <c r="E6" s="81"/>
      <c r="F6" s="81"/>
      <c r="G6" s="81"/>
      <c r="H6" s="81"/>
      <c r="I6" s="81"/>
      <c r="N6" s="156"/>
      <c r="O6" s="113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7"/>
    </row>
    <row r="8" spans="1:240" s="18" customFormat="1" ht="21" customHeight="1" x14ac:dyDescent="0.2">
      <c r="A8" s="104"/>
      <c r="B8" s="168" t="s">
        <v>48</v>
      </c>
      <c r="C8" s="168"/>
      <c r="D8" s="168"/>
      <c r="E8" s="169"/>
      <c r="F8" s="216"/>
      <c r="G8" s="217"/>
      <c r="H8" s="217"/>
      <c r="I8" s="217"/>
      <c r="J8" s="217"/>
      <c r="K8" s="217"/>
      <c r="L8" s="217"/>
      <c r="M8" s="217"/>
      <c r="N8" s="218"/>
      <c r="O8" s="97"/>
    </row>
    <row r="9" spans="1:240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7"/>
    </row>
    <row r="10" spans="1:240" s="18" customFormat="1" ht="6.75" customHeight="1" x14ac:dyDescent="0.2">
      <c r="A10" s="10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7"/>
    </row>
    <row r="11" spans="1:240" s="18" customFormat="1" ht="19.5" customHeight="1" x14ac:dyDescent="0.2">
      <c r="A11" s="104"/>
      <c r="B11" s="219" t="s">
        <v>20</v>
      </c>
      <c r="C11" s="219"/>
      <c r="D11" s="189" t="str">
        <f>IF(SUM(M14:M48)=0,"",SUM(M14:M48))</f>
        <v/>
      </c>
      <c r="E11" s="190"/>
      <c r="F11" s="191"/>
      <c r="G11" s="46"/>
      <c r="H11" s="2"/>
      <c r="I11" s="2"/>
      <c r="J11" s="2"/>
      <c r="K11" s="3"/>
      <c r="L11" s="3"/>
      <c r="M11" s="46"/>
      <c r="N11" s="46"/>
      <c r="O11" s="97"/>
    </row>
    <row r="12" spans="1:240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9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6"/>
      <c r="B13" s="87" t="s">
        <v>54</v>
      </c>
      <c r="C13" s="147" t="s">
        <v>65</v>
      </c>
      <c r="D13" s="184" t="s">
        <v>63</v>
      </c>
      <c r="E13" s="185"/>
      <c r="F13" s="185"/>
      <c r="G13" s="185"/>
      <c r="H13" s="185"/>
      <c r="I13" s="185"/>
      <c r="J13" s="185"/>
      <c r="K13" s="185"/>
      <c r="L13" s="186"/>
      <c r="M13" s="121" t="s">
        <v>59</v>
      </c>
      <c r="N13" s="87" t="s">
        <v>53</v>
      </c>
      <c r="O13" s="114"/>
      <c r="P13" s="54" t="s">
        <v>23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1" t="str">
        <f>IF(C14="","",C14*15.5)</f>
        <v/>
      </c>
      <c r="N14" s="30"/>
      <c r="O14" s="97"/>
      <c r="P14" s="54" t="s">
        <v>24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1" t="str">
        <f t="shared" ref="M15:M48" si="0">IF(C15="","",C15*15.5)</f>
        <v/>
      </c>
      <c r="N15" s="30"/>
      <c r="O15" s="97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1" t="str">
        <f t="shared" si="0"/>
        <v/>
      </c>
      <c r="N16" s="30"/>
      <c r="O16" s="97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1" t="str">
        <f t="shared" si="0"/>
        <v/>
      </c>
      <c r="N17" s="30"/>
      <c r="O17" s="97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1" t="str">
        <f t="shared" si="0"/>
        <v/>
      </c>
      <c r="N18" s="30"/>
      <c r="O18" s="97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1" t="str">
        <f t="shared" si="0"/>
        <v/>
      </c>
      <c r="N19" s="30"/>
      <c r="O19" s="97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1" t="str">
        <f t="shared" si="0"/>
        <v/>
      </c>
      <c r="N20" s="30"/>
      <c r="O20" s="97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1" t="str">
        <f t="shared" si="0"/>
        <v/>
      </c>
      <c r="N21" s="30"/>
      <c r="O21" s="97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1" t="str">
        <f t="shared" si="0"/>
        <v/>
      </c>
      <c r="N22" s="30"/>
      <c r="O22" s="97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1" t="str">
        <f t="shared" si="0"/>
        <v/>
      </c>
      <c r="N23" s="30"/>
      <c r="O23" s="97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1" t="str">
        <f t="shared" si="0"/>
        <v/>
      </c>
      <c r="N24" s="30"/>
      <c r="O24" s="97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1" t="str">
        <f t="shared" si="0"/>
        <v/>
      </c>
      <c r="N25" s="30"/>
      <c r="O25" s="97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1" t="str">
        <f t="shared" si="0"/>
        <v/>
      </c>
      <c r="N26" s="30"/>
      <c r="O26" s="97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1" t="str">
        <f t="shared" si="0"/>
        <v/>
      </c>
      <c r="N27" s="30"/>
      <c r="O27" s="97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1" t="str">
        <f t="shared" si="0"/>
        <v/>
      </c>
      <c r="N28" s="30"/>
      <c r="O28" s="97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1" t="str">
        <f t="shared" si="0"/>
        <v/>
      </c>
      <c r="N29" s="30"/>
      <c r="O29" s="97"/>
      <c r="P29" s="18"/>
      <c r="Q29" s="18"/>
      <c r="R29" s="18"/>
      <c r="S29" s="18"/>
      <c r="T29" s="18"/>
      <c r="U29" s="18"/>
      <c r="IE29" s="25"/>
      <c r="IF29" s="26"/>
    </row>
    <row r="30" spans="1:240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1" t="str">
        <f t="shared" si="0"/>
        <v/>
      </c>
      <c r="N30" s="30"/>
      <c r="O30" s="97"/>
      <c r="P30" s="18"/>
      <c r="Q30" s="18"/>
      <c r="R30" s="18"/>
      <c r="S30" s="18"/>
      <c r="T30" s="18"/>
      <c r="U30" s="18"/>
      <c r="IE30" s="26"/>
      <c r="IF30" s="26"/>
    </row>
    <row r="31" spans="1:240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1" t="str">
        <f t="shared" si="0"/>
        <v/>
      </c>
      <c r="N31" s="30"/>
      <c r="O31" s="97"/>
      <c r="P31" s="18"/>
      <c r="Q31" s="18"/>
      <c r="R31" s="18"/>
      <c r="S31" s="18"/>
      <c r="T31" s="18"/>
      <c r="U31" s="18"/>
      <c r="IE31" s="26"/>
      <c r="IF31" s="26"/>
    </row>
    <row r="32" spans="1:240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1" t="str">
        <f t="shared" si="0"/>
        <v/>
      </c>
      <c r="N32" s="30"/>
      <c r="O32" s="97"/>
      <c r="P32" s="18"/>
      <c r="Q32" s="18"/>
      <c r="R32" s="18"/>
      <c r="S32" s="18"/>
      <c r="T32" s="18"/>
      <c r="U32" s="18"/>
    </row>
    <row r="33" spans="1:21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1" t="str">
        <f t="shared" si="0"/>
        <v/>
      </c>
      <c r="N33" s="30"/>
      <c r="O33" s="97"/>
      <c r="P33" s="18"/>
      <c r="Q33" s="18"/>
      <c r="R33" s="18"/>
      <c r="S33" s="18"/>
      <c r="T33" s="18"/>
      <c r="U33" s="18"/>
    </row>
    <row r="34" spans="1:21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1" t="str">
        <f t="shared" si="0"/>
        <v/>
      </c>
      <c r="N34" s="30"/>
      <c r="O34" s="97"/>
      <c r="P34" s="18"/>
      <c r="Q34" s="18"/>
      <c r="R34" s="18"/>
      <c r="S34" s="18"/>
      <c r="T34" s="18"/>
      <c r="U34" s="18"/>
    </row>
    <row r="35" spans="1:21" s="24" customFormat="1" ht="24" customHeight="1" x14ac:dyDescent="0.2">
      <c r="A35" s="84"/>
      <c r="B35" s="70"/>
      <c r="C35" s="70"/>
      <c r="D35" s="203"/>
      <c r="E35" s="171"/>
      <c r="F35" s="171"/>
      <c r="G35" s="171"/>
      <c r="H35" s="171"/>
      <c r="I35" s="171"/>
      <c r="J35" s="171"/>
      <c r="K35" s="171"/>
      <c r="L35" s="171"/>
      <c r="M35" s="91" t="str">
        <f t="shared" si="0"/>
        <v/>
      </c>
      <c r="N35" s="30"/>
      <c r="O35" s="97"/>
      <c r="P35" s="18"/>
      <c r="Q35" s="18"/>
      <c r="R35" s="18"/>
      <c r="S35" s="18"/>
      <c r="T35" s="18"/>
      <c r="U35" s="18"/>
    </row>
    <row r="36" spans="1:21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1" t="str">
        <f t="shared" si="0"/>
        <v/>
      </c>
      <c r="N36" s="30"/>
      <c r="O36" s="97"/>
      <c r="P36" s="18"/>
      <c r="Q36" s="18"/>
      <c r="R36" s="18"/>
      <c r="S36" s="18"/>
      <c r="T36" s="18"/>
      <c r="U36" s="18"/>
    </row>
    <row r="37" spans="1:21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1" t="str">
        <f t="shared" si="0"/>
        <v/>
      </c>
      <c r="N37" s="30"/>
      <c r="O37" s="97"/>
      <c r="P37" s="18"/>
      <c r="Q37" s="18"/>
      <c r="R37" s="18"/>
      <c r="S37" s="18"/>
      <c r="T37" s="18"/>
      <c r="U37" s="18"/>
    </row>
    <row r="38" spans="1:21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1" t="str">
        <f t="shared" si="0"/>
        <v/>
      </c>
      <c r="N38" s="30"/>
      <c r="O38" s="97"/>
      <c r="P38" s="18"/>
      <c r="Q38" s="18"/>
      <c r="R38" s="18"/>
      <c r="S38" s="18"/>
      <c r="T38" s="18"/>
      <c r="U38" s="18"/>
    </row>
    <row r="39" spans="1:21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1" t="str">
        <f t="shared" si="0"/>
        <v/>
      </c>
      <c r="N39" s="30"/>
      <c r="O39" s="97"/>
      <c r="P39" s="18"/>
      <c r="Q39" s="18"/>
      <c r="R39" s="18"/>
      <c r="S39" s="18"/>
      <c r="T39" s="18"/>
      <c r="U39" s="18"/>
    </row>
    <row r="40" spans="1:21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1" t="str">
        <f t="shared" si="0"/>
        <v/>
      </c>
      <c r="N40" s="30"/>
      <c r="O40" s="97"/>
      <c r="P40" s="18"/>
      <c r="Q40" s="18"/>
      <c r="R40" s="18"/>
      <c r="S40" s="18"/>
      <c r="T40" s="18"/>
      <c r="U40" s="18"/>
    </row>
    <row r="41" spans="1:21" s="24" customFormat="1" ht="24" customHeight="1" x14ac:dyDescent="0.2">
      <c r="A41" s="84"/>
      <c r="B41" s="70"/>
      <c r="C41" s="70"/>
      <c r="D41" s="171"/>
      <c r="E41" s="171"/>
      <c r="F41" s="171"/>
      <c r="G41" s="171"/>
      <c r="H41" s="171"/>
      <c r="I41" s="171"/>
      <c r="J41" s="171"/>
      <c r="K41" s="171"/>
      <c r="L41" s="171"/>
      <c r="M41" s="91" t="str">
        <f t="shared" si="0"/>
        <v/>
      </c>
      <c r="N41" s="30"/>
      <c r="O41" s="97"/>
      <c r="P41" s="18"/>
      <c r="Q41" s="18"/>
      <c r="R41" s="18"/>
      <c r="S41" s="18"/>
      <c r="T41" s="18"/>
      <c r="U41" s="18"/>
    </row>
    <row r="42" spans="1:21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1" t="str">
        <f t="shared" si="0"/>
        <v/>
      </c>
      <c r="N42" s="30"/>
      <c r="O42" s="97"/>
      <c r="P42" s="18"/>
      <c r="Q42" s="18"/>
      <c r="R42" s="18"/>
      <c r="S42" s="18"/>
      <c r="T42" s="18"/>
      <c r="U42" s="18"/>
    </row>
    <row r="43" spans="1:21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1" t="str">
        <f t="shared" si="0"/>
        <v/>
      </c>
      <c r="N43" s="30"/>
      <c r="O43" s="97"/>
      <c r="P43" s="18"/>
      <c r="Q43" s="18"/>
      <c r="R43" s="18"/>
      <c r="S43" s="18"/>
      <c r="T43" s="18"/>
      <c r="U43" s="18"/>
    </row>
    <row r="44" spans="1:21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1" t="str">
        <f t="shared" si="0"/>
        <v/>
      </c>
      <c r="N44" s="30"/>
      <c r="O44" s="97"/>
      <c r="P44" s="18"/>
      <c r="Q44" s="18"/>
      <c r="R44" s="18"/>
      <c r="S44" s="18"/>
      <c r="T44" s="18"/>
      <c r="U44" s="18"/>
    </row>
    <row r="45" spans="1:21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1" t="str">
        <f t="shared" si="0"/>
        <v/>
      </c>
      <c r="N45" s="30"/>
      <c r="O45" s="97"/>
      <c r="P45" s="18"/>
      <c r="Q45" s="18"/>
      <c r="R45" s="18"/>
      <c r="S45" s="18"/>
      <c r="T45" s="18"/>
      <c r="U45" s="18"/>
    </row>
    <row r="46" spans="1:21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1" t="str">
        <f t="shared" si="0"/>
        <v/>
      </c>
      <c r="N46" s="30"/>
      <c r="O46" s="97"/>
      <c r="P46" s="18"/>
      <c r="Q46" s="18"/>
      <c r="R46" s="18"/>
      <c r="S46" s="18"/>
      <c r="T46" s="18"/>
      <c r="U46" s="18"/>
    </row>
    <row r="47" spans="1:21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1" t="str">
        <f t="shared" si="0"/>
        <v/>
      </c>
      <c r="N47" s="30"/>
      <c r="O47" s="97"/>
      <c r="P47" s="18"/>
      <c r="Q47" s="18"/>
      <c r="R47" s="18"/>
      <c r="S47" s="18"/>
      <c r="T47" s="18"/>
      <c r="U47" s="18"/>
    </row>
    <row r="48" spans="1:21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1" t="str">
        <f t="shared" si="0"/>
        <v/>
      </c>
      <c r="N48" s="30"/>
      <c r="O48" s="97"/>
      <c r="P48" s="18"/>
      <c r="Q48" s="18"/>
      <c r="R48" s="18"/>
      <c r="S48" s="18"/>
      <c r="T48" s="18"/>
      <c r="U48" s="18"/>
    </row>
    <row r="49" spans="1:21" s="27" customFormat="1" ht="6" customHeight="1" x14ac:dyDescent="0.2">
      <c r="A49" s="102"/>
      <c r="B49" s="10"/>
      <c r="C49" s="10"/>
      <c r="D49" s="10"/>
      <c r="E49" s="1"/>
      <c r="F49" s="1"/>
      <c r="G49" s="1"/>
      <c r="H49" s="1"/>
      <c r="I49" s="1"/>
      <c r="J49" s="1"/>
      <c r="K49" s="10"/>
      <c r="L49" s="10"/>
      <c r="M49"/>
      <c r="N49" s="1"/>
      <c r="O49" s="108"/>
      <c r="P49" s="19"/>
      <c r="Q49" s="19"/>
      <c r="R49" s="19"/>
      <c r="S49" s="19"/>
      <c r="T49" s="19"/>
      <c r="U49" s="19"/>
    </row>
    <row r="50" spans="1:21" s="24" customFormat="1" ht="12.75" customHeight="1" x14ac:dyDescent="0.2">
      <c r="A50" s="102"/>
      <c r="B50" s="15" t="str">
        <f>'PER DIEM'!B56</f>
        <v xml:space="preserve"> * For FAPESP use.</v>
      </c>
      <c r="C50" s="3"/>
      <c r="D50" s="3"/>
      <c r="E50" s="14"/>
      <c r="F50" s="14"/>
      <c r="G50" s="14"/>
      <c r="H50" s="14"/>
      <c r="I50" s="14"/>
      <c r="J50" s="14"/>
      <c r="K50" s="3"/>
      <c r="L50" s="3"/>
      <c r="M50" s="31"/>
      <c r="N50" s="31">
        <v>1</v>
      </c>
      <c r="O50" s="107"/>
      <c r="P50" s="18"/>
      <c r="Q50" s="18"/>
      <c r="R50" s="18"/>
      <c r="S50" s="18"/>
      <c r="T50" s="18"/>
      <c r="U50" s="18"/>
    </row>
    <row r="51" spans="1:21" s="33" customFormat="1" ht="12.75" customHeight="1" x14ac:dyDescent="0.2">
      <c r="A51" s="83"/>
      <c r="B51" s="167"/>
      <c r="C51" s="34"/>
      <c r="D51" s="34"/>
      <c r="J51" s="34"/>
      <c r="O51" s="83"/>
    </row>
    <row r="52" spans="1:21" s="33" customFormat="1" ht="12.75" customHeight="1" x14ac:dyDescent="0.2">
      <c r="A52" s="83"/>
      <c r="B52" s="34"/>
      <c r="C52" s="34"/>
      <c r="D52" s="34"/>
      <c r="J52" s="34"/>
      <c r="O52" s="83"/>
    </row>
    <row r="53" spans="1:21" s="33" customFormat="1" ht="12.75" customHeight="1" x14ac:dyDescent="0.2">
      <c r="A53" s="83"/>
      <c r="B53" s="34"/>
      <c r="C53" s="34"/>
      <c r="D53" s="34"/>
      <c r="J53" s="34"/>
      <c r="O53" s="83"/>
    </row>
    <row r="54" spans="1:21" s="33" customFormat="1" ht="12.75" customHeight="1" x14ac:dyDescent="0.2">
      <c r="A54" s="83"/>
      <c r="B54" s="34"/>
      <c r="C54" s="34"/>
      <c r="D54" s="34"/>
      <c r="J54" s="34"/>
      <c r="O54" s="83"/>
    </row>
    <row r="55" spans="1:21" s="33" customFormat="1" ht="12.75" customHeight="1" x14ac:dyDescent="0.2">
      <c r="A55" s="83"/>
      <c r="B55" s="34"/>
      <c r="C55" s="34"/>
      <c r="D55" s="34"/>
      <c r="J55" s="34"/>
      <c r="O55" s="83"/>
    </row>
    <row r="56" spans="1:21" s="33" customFormat="1" ht="12.75" customHeight="1" x14ac:dyDescent="0.2">
      <c r="A56" s="83"/>
      <c r="B56" s="34"/>
      <c r="C56" s="34"/>
      <c r="D56" s="34"/>
      <c r="J56" s="34"/>
      <c r="O56" s="83"/>
    </row>
    <row r="57" spans="1:21" s="33" customFormat="1" ht="12.75" customHeight="1" x14ac:dyDescent="0.2">
      <c r="A57" s="83"/>
      <c r="B57" s="34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I74" s="230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I75" s="230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6.5" customHeight="1" x14ac:dyDescent="0.2">
      <c r="A104" s="83"/>
      <c r="B104" s="80" t="s">
        <v>21</v>
      </c>
      <c r="C104" s="34"/>
      <c r="D104" s="34"/>
      <c r="J104" s="34"/>
      <c r="O104" s="83"/>
    </row>
    <row r="105" spans="1:15" ht="16.5" customHeight="1" x14ac:dyDescent="0.25">
      <c r="B105" s="80" t="s">
        <v>22</v>
      </c>
    </row>
    <row r="106" spans="1:15" s="60" customFormat="1" ht="14.25" customHeight="1" x14ac:dyDescent="0.2">
      <c r="A106" s="116"/>
      <c r="B106" s="3"/>
      <c r="C106" s="3"/>
      <c r="D106" s="3"/>
      <c r="E106" s="14"/>
      <c r="F106" s="14"/>
      <c r="G106" s="14"/>
      <c r="H106" s="14"/>
      <c r="I106" s="14"/>
      <c r="J106" s="3"/>
      <c r="K106" s="14"/>
      <c r="L106" s="14"/>
      <c r="M106" s="14"/>
      <c r="N106" s="14"/>
      <c r="O106" s="116"/>
    </row>
    <row r="107" spans="1:15" s="60" customFormat="1" ht="14.25" customHeight="1" x14ac:dyDescent="0.2">
      <c r="A107" s="116"/>
      <c r="B107" s="49"/>
      <c r="C107" s="3"/>
      <c r="D107" s="3"/>
      <c r="E107" s="14"/>
      <c r="F107" s="14"/>
      <c r="G107" s="14"/>
      <c r="H107" s="14"/>
      <c r="I107" s="14"/>
      <c r="J107" s="3"/>
      <c r="K107" s="14"/>
      <c r="L107" s="14"/>
      <c r="M107" s="14"/>
      <c r="N107" s="14"/>
      <c r="O107" s="116"/>
    </row>
    <row r="108" spans="1:15" s="60" customFormat="1" ht="14.25" customHeight="1" x14ac:dyDescent="0.2">
      <c r="A108" s="116"/>
      <c r="B108" s="3"/>
      <c r="C108" s="3"/>
      <c r="D108" s="3"/>
      <c r="E108" s="14"/>
      <c r="F108" s="14"/>
      <c r="G108" s="14"/>
      <c r="H108" s="14"/>
      <c r="I108" s="14"/>
      <c r="J108" s="3"/>
      <c r="K108" s="14"/>
      <c r="L108" s="14"/>
      <c r="M108" s="14"/>
      <c r="N108" s="14"/>
      <c r="O108" s="116"/>
    </row>
    <row r="109" spans="1:15" ht="12.75" customHeight="1" x14ac:dyDescent="0.2">
      <c r="B109" s="49"/>
      <c r="C109" s="128"/>
      <c r="D109" s="128"/>
      <c r="E109" s="128"/>
      <c r="F109" s="129"/>
      <c r="G109" s="129"/>
      <c r="H109" s="129"/>
      <c r="I109" s="129"/>
      <c r="J109" s="129"/>
      <c r="K109" s="129"/>
      <c r="L109" s="129"/>
      <c r="M109" s="129"/>
      <c r="N109" s="130"/>
      <c r="O109" s="14"/>
    </row>
    <row r="110" spans="1:15" ht="12.75" customHeight="1" x14ac:dyDescent="0.2">
      <c r="B110" s="172" t="s">
        <v>35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</row>
    <row r="111" spans="1:15" ht="12.75" customHeight="1" x14ac:dyDescent="0.2">
      <c r="B111" s="172" t="s">
        <v>36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</row>
    <row r="112" spans="1:15" ht="12.75" customHeight="1" x14ac:dyDescent="0.2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14"/>
    </row>
    <row r="113" spans="2:15" ht="20.25" customHeight="1" x14ac:dyDescent="0.2">
      <c r="B113" s="226" t="s">
        <v>7</v>
      </c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8"/>
      <c r="O113" s="29"/>
    </row>
    <row r="114" spans="2:15" ht="12.75" customHeight="1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55"/>
      <c r="M114" s="55"/>
      <c r="N114" s="55"/>
      <c r="O114" s="55"/>
    </row>
    <row r="115" spans="2:15" ht="12.75" customHeight="1" x14ac:dyDescent="0.2">
      <c r="B115" s="229" t="s">
        <v>45</v>
      </c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145"/>
    </row>
    <row r="116" spans="2:15" ht="12.75" customHeight="1" x14ac:dyDescent="0.2"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145"/>
    </row>
    <row r="117" spans="2:15" ht="12.75" customHeight="1" x14ac:dyDescent="0.2">
      <c r="B117" s="56"/>
      <c r="K117" s="3"/>
      <c r="O117" s="14"/>
    </row>
    <row r="118" spans="2:15" ht="12.75" customHeight="1" x14ac:dyDescent="0.2">
      <c r="B118" s="56" t="s">
        <v>37</v>
      </c>
      <c r="K118" s="3"/>
      <c r="O118" s="14"/>
    </row>
    <row r="119" spans="2:15" ht="12.75" customHeight="1" x14ac:dyDescent="0.2">
      <c r="B119" s="56" t="s">
        <v>38</v>
      </c>
      <c r="K119" s="3"/>
      <c r="O119" s="14"/>
    </row>
    <row r="120" spans="2:15" ht="12.75" customHeight="1" x14ac:dyDescent="0.2">
      <c r="B120" s="56" t="s">
        <v>39</v>
      </c>
      <c r="K120" s="3"/>
      <c r="O120" s="14"/>
    </row>
    <row r="121" spans="2:15" ht="12.75" customHeight="1" x14ac:dyDescent="0.2">
      <c r="B121" s="56" t="s">
        <v>40</v>
      </c>
      <c r="K121" s="3"/>
      <c r="O121" s="14"/>
    </row>
    <row r="122" spans="2:15" ht="12.75" customHeight="1" x14ac:dyDescent="0.2">
      <c r="B122" s="56" t="s">
        <v>41</v>
      </c>
      <c r="K122" s="3"/>
      <c r="O122" s="14"/>
    </row>
    <row r="123" spans="2:15" ht="12.75" customHeight="1" x14ac:dyDescent="0.2">
      <c r="B123" s="56" t="s">
        <v>42</v>
      </c>
      <c r="K123" s="3"/>
      <c r="O123" s="14"/>
    </row>
    <row r="124" spans="2:15" ht="12.75" customHeight="1" x14ac:dyDescent="0.2">
      <c r="B124" s="14"/>
      <c r="C124" s="14"/>
      <c r="D124" s="14"/>
      <c r="J124" s="14"/>
      <c r="N124" s="6"/>
      <c r="O124" s="6"/>
    </row>
    <row r="125" spans="2:15" ht="12.75" customHeight="1" x14ac:dyDescent="0.2">
      <c r="B125" s="131" t="s">
        <v>43</v>
      </c>
      <c r="C125" s="132"/>
      <c r="D125" s="132"/>
      <c r="E125" s="6"/>
      <c r="F125" s="6"/>
      <c r="G125" s="6"/>
      <c r="H125" s="6"/>
      <c r="I125" s="6"/>
      <c r="J125" s="132"/>
      <c r="K125" s="132"/>
      <c r="L125" s="6"/>
      <c r="M125" s="6"/>
      <c r="N125" s="55"/>
      <c r="O125" s="55"/>
    </row>
    <row r="126" spans="2:15" ht="12.75" customHeight="1" x14ac:dyDescent="0.2">
      <c r="B126" s="43" t="s">
        <v>74</v>
      </c>
      <c r="C126" s="132"/>
      <c r="D126" s="132"/>
      <c r="E126" s="6"/>
      <c r="F126" s="6"/>
      <c r="G126" s="6"/>
      <c r="H126" s="6"/>
      <c r="I126" s="6"/>
      <c r="J126" s="132"/>
      <c r="K126" s="132"/>
      <c r="L126" s="6"/>
      <c r="M126" s="6"/>
      <c r="N126" s="55"/>
      <c r="O126" s="55"/>
    </row>
    <row r="127" spans="2:15" ht="12.75" customHeight="1" x14ac:dyDescent="0.2">
      <c r="B127" s="56" t="s">
        <v>13</v>
      </c>
      <c r="C127" s="132"/>
      <c r="D127" s="132"/>
      <c r="E127" s="6"/>
      <c r="F127" s="6"/>
      <c r="G127" s="6"/>
      <c r="H127" s="6"/>
      <c r="I127" s="6"/>
      <c r="J127" s="132"/>
      <c r="K127" s="132"/>
      <c r="L127" s="6"/>
      <c r="M127" s="6"/>
      <c r="N127" s="55"/>
      <c r="O127" s="55"/>
    </row>
    <row r="128" spans="2:15" ht="12.75" customHeight="1" x14ac:dyDescent="0.2">
      <c r="B128" s="53" t="s">
        <v>72</v>
      </c>
      <c r="C128" s="24"/>
      <c r="D128" s="24"/>
      <c r="E128" s="55"/>
      <c r="F128" s="55"/>
      <c r="G128" s="55"/>
      <c r="H128" s="55"/>
      <c r="I128" s="55"/>
      <c r="J128" s="24"/>
      <c r="K128" s="24"/>
      <c r="L128" s="55"/>
      <c r="M128" s="55"/>
      <c r="N128" s="55"/>
      <c r="O128" s="55"/>
    </row>
    <row r="129" spans="1:15" ht="12.75" customHeight="1" x14ac:dyDescent="0.2">
      <c r="B129" s="53" t="s">
        <v>73</v>
      </c>
      <c r="C129" s="24"/>
      <c r="D129" s="24"/>
      <c r="E129" s="55"/>
      <c r="F129" s="55"/>
      <c r="G129" s="55"/>
      <c r="H129" s="55"/>
      <c r="I129" s="55"/>
      <c r="J129" s="24"/>
      <c r="K129" s="24"/>
      <c r="L129" s="55"/>
      <c r="M129" s="55"/>
      <c r="N129" s="55"/>
      <c r="O129" s="55"/>
    </row>
    <row r="130" spans="1:15" ht="12.75" customHeight="1" x14ac:dyDescent="0.2">
      <c r="B130" s="131" t="s">
        <v>44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</row>
    <row r="131" spans="1:15" ht="12.75" customHeight="1" x14ac:dyDescent="0.2">
      <c r="B131" s="9"/>
      <c r="C131" s="134"/>
      <c r="D131" s="10"/>
      <c r="E131" s="134"/>
      <c r="F131" s="135"/>
      <c r="G131" s="135"/>
      <c r="H131" s="135"/>
      <c r="I131" s="135"/>
      <c r="J131" s="135"/>
      <c r="K131" s="135"/>
      <c r="L131" s="135"/>
      <c r="M131" s="135"/>
      <c r="N131" s="135"/>
      <c r="O131" s="1"/>
    </row>
    <row r="132" spans="1:15" s="60" customFormat="1" ht="12.75" customHeight="1" x14ac:dyDescent="0.2">
      <c r="A132" s="83"/>
      <c r="B132" s="220" t="s">
        <v>0</v>
      </c>
      <c r="C132" s="220" t="s">
        <v>64</v>
      </c>
      <c r="D132" s="204" t="s">
        <v>6</v>
      </c>
      <c r="E132" s="205"/>
      <c r="F132" s="205"/>
      <c r="G132" s="205"/>
      <c r="H132" s="205"/>
      <c r="I132" s="205"/>
      <c r="J132" s="205"/>
      <c r="K132" s="205"/>
      <c r="L132" s="206"/>
      <c r="M132" s="220" t="s">
        <v>3</v>
      </c>
      <c r="N132" s="220" t="s">
        <v>1</v>
      </c>
      <c r="O132" s="143"/>
    </row>
    <row r="133" spans="1:15" s="60" customFormat="1" ht="21" customHeight="1" x14ac:dyDescent="0.2">
      <c r="A133" s="83"/>
      <c r="B133" s="221"/>
      <c r="C133" s="221"/>
      <c r="D133" s="207"/>
      <c r="E133" s="208"/>
      <c r="F133" s="208"/>
      <c r="G133" s="208"/>
      <c r="H133" s="208"/>
      <c r="I133" s="208"/>
      <c r="J133" s="208"/>
      <c r="K133" s="208"/>
      <c r="L133" s="209"/>
      <c r="M133" s="221"/>
      <c r="N133" s="221"/>
      <c r="O133" s="143"/>
    </row>
    <row r="134" spans="1:15" s="60" customFormat="1" ht="21" customHeight="1" x14ac:dyDescent="0.2">
      <c r="A134" s="83"/>
      <c r="B134" s="158">
        <v>1</v>
      </c>
      <c r="C134" s="136">
        <v>10</v>
      </c>
      <c r="D134" s="213" t="s">
        <v>77</v>
      </c>
      <c r="E134" s="214"/>
      <c r="F134" s="214"/>
      <c r="G134" s="214"/>
      <c r="H134" s="214"/>
      <c r="I134" s="214"/>
      <c r="J134" s="214"/>
      <c r="K134" s="214"/>
      <c r="L134" s="215"/>
      <c r="M134" s="137">
        <f>C134*15.5</f>
        <v>155</v>
      </c>
      <c r="N134" s="138"/>
      <c r="O134" s="143"/>
    </row>
    <row r="135" spans="1:15" s="60" customFormat="1" ht="21" customHeight="1" x14ac:dyDescent="0.2">
      <c r="A135" s="83"/>
      <c r="B135" s="126">
        <v>2</v>
      </c>
      <c r="C135" s="136">
        <v>5</v>
      </c>
      <c r="D135" s="213" t="s">
        <v>77</v>
      </c>
      <c r="E135" s="214"/>
      <c r="F135" s="214"/>
      <c r="G135" s="214"/>
      <c r="H135" s="214"/>
      <c r="I135" s="214"/>
      <c r="J135" s="214"/>
      <c r="K135" s="214"/>
      <c r="L135" s="215"/>
      <c r="M135" s="137">
        <f>C135*15.5</f>
        <v>77.5</v>
      </c>
      <c r="N135" s="138"/>
      <c r="O135" s="143"/>
    </row>
    <row r="136" spans="1:15" s="60" customFormat="1" ht="23.25" customHeight="1" x14ac:dyDescent="0.2">
      <c r="A136" s="83"/>
      <c r="B136" s="224"/>
      <c r="C136" s="225"/>
      <c r="D136" s="225"/>
      <c r="E136" s="139"/>
      <c r="F136" s="140"/>
      <c r="G136" s="140"/>
      <c r="H136" s="140"/>
      <c r="I136" s="140"/>
      <c r="J136" s="140"/>
      <c r="K136" s="222" t="s">
        <v>4</v>
      </c>
      <c r="L136" s="223"/>
      <c r="M136" s="141">
        <f>M134+M135</f>
        <v>232.5</v>
      </c>
      <c r="N136" s="138"/>
      <c r="O136" s="143"/>
    </row>
    <row r="137" spans="1:15" ht="4.5" customHeight="1" x14ac:dyDescent="0.2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"/>
    </row>
    <row r="138" spans="1:15" ht="18" customHeight="1" x14ac:dyDescent="0.2">
      <c r="B138" s="210" t="s">
        <v>11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2"/>
      <c r="O138" s="144"/>
    </row>
    <row r="139" spans="1:15" ht="12.75" customHeight="1" x14ac:dyDescent="0.2">
      <c r="B139" s="85" t="str">
        <f>B50</f>
        <v xml:space="preserve"> * For FAPESP use.</v>
      </c>
      <c r="K139" s="3"/>
      <c r="L139" s="160"/>
      <c r="O139" s="60"/>
    </row>
    <row r="140" spans="1:15" ht="12.75" customHeight="1" x14ac:dyDescent="0.2">
      <c r="B140" s="24"/>
      <c r="C140" s="128"/>
      <c r="D140" s="128"/>
      <c r="E140" s="128"/>
      <c r="F140" s="129"/>
      <c r="G140" s="129"/>
      <c r="H140" s="129"/>
      <c r="I140" s="129"/>
      <c r="J140" s="129"/>
      <c r="K140" s="129"/>
      <c r="L140" s="161"/>
      <c r="M140" s="129"/>
      <c r="N140" s="130"/>
      <c r="O140" s="14"/>
    </row>
    <row r="141" spans="1:15" ht="12.75" customHeight="1" x14ac:dyDescent="0.2">
      <c r="B141" s="24"/>
      <c r="C141" s="128"/>
      <c r="D141" s="128"/>
      <c r="E141" s="128"/>
      <c r="F141" s="129"/>
      <c r="G141" s="129"/>
      <c r="H141" s="129"/>
      <c r="I141" s="129"/>
      <c r="J141" s="129"/>
      <c r="K141" s="129"/>
      <c r="L141" s="161"/>
      <c r="M141" s="129"/>
      <c r="N141" s="130"/>
      <c r="O141" s="14"/>
    </row>
    <row r="142" spans="1:15" ht="12.75" customHeight="1" x14ac:dyDescent="0.2">
      <c r="B142" s="24"/>
      <c r="C142" s="128"/>
      <c r="D142" s="128"/>
      <c r="E142" s="128"/>
      <c r="F142" s="129"/>
      <c r="G142" s="129"/>
      <c r="H142" s="129"/>
      <c r="I142" s="129"/>
      <c r="J142" s="129"/>
      <c r="K142" s="129"/>
      <c r="L142" s="129"/>
      <c r="M142" s="129"/>
      <c r="N142" s="130"/>
      <c r="O142" s="14"/>
    </row>
    <row r="143" spans="1:15" ht="12.75" customHeight="1" x14ac:dyDescent="0.2">
      <c r="B143" s="24"/>
      <c r="C143" s="128"/>
      <c r="D143" s="128"/>
      <c r="E143" s="128"/>
      <c r="F143" s="129"/>
      <c r="G143" s="129"/>
      <c r="H143" s="129"/>
      <c r="I143" s="129"/>
      <c r="J143" s="129"/>
      <c r="K143" s="129"/>
      <c r="L143" s="129"/>
      <c r="M143" s="129"/>
      <c r="N143" s="130"/>
      <c r="O143" s="14"/>
    </row>
    <row r="144" spans="1:15" ht="12.75" customHeight="1" x14ac:dyDescent="0.2">
      <c r="B144" s="24"/>
      <c r="C144" s="128"/>
      <c r="D144" s="128"/>
      <c r="E144" s="128"/>
      <c r="F144" s="129"/>
      <c r="G144" s="129"/>
      <c r="H144" s="129"/>
      <c r="I144" s="129"/>
      <c r="J144" s="129"/>
      <c r="K144" s="129"/>
      <c r="L144" s="129"/>
      <c r="M144" s="129"/>
      <c r="N144" s="130"/>
      <c r="O144" s="14"/>
    </row>
    <row r="145" spans="2:15" ht="12.75" customHeight="1" x14ac:dyDescent="0.2">
      <c r="B145" s="85"/>
      <c r="C145" s="128"/>
      <c r="D145" s="128"/>
      <c r="E145" s="128"/>
      <c r="F145" s="129"/>
      <c r="G145" s="129"/>
      <c r="H145" s="129"/>
      <c r="I145" s="129"/>
      <c r="J145" s="129"/>
      <c r="K145" s="129"/>
      <c r="L145" s="129"/>
      <c r="M145" s="129"/>
      <c r="N145" s="130"/>
      <c r="O145" s="14"/>
    </row>
  </sheetData>
  <sheetProtection algorithmName="SHA-512" hashValue="IRyWMjvE+7nNBqLVOGtQCDsDTO5XKA8xFDfNjjUqpGD1zKyAKuaYRA81rRSNUkNneFshLgdRFOYfPwotnfVung==" saltValue="Zf5pw3QwiGC82ClEXcwjqg==" spinCount="100000" sheet="1" objects="1" scenarios="1"/>
  <mergeCells count="56">
    <mergeCell ref="D39:L39"/>
    <mergeCell ref="D40:L40"/>
    <mergeCell ref="D134:L134"/>
    <mergeCell ref="K136:L136"/>
    <mergeCell ref="D47:L47"/>
    <mergeCell ref="B111:O111"/>
    <mergeCell ref="B110:O110"/>
    <mergeCell ref="B136:D136"/>
    <mergeCell ref="B113:N113"/>
    <mergeCell ref="B115:N116"/>
    <mergeCell ref="B132:B133"/>
    <mergeCell ref="C132:C133"/>
    <mergeCell ref="M132:M133"/>
    <mergeCell ref="I74:I75"/>
    <mergeCell ref="D29:L29"/>
    <mergeCell ref="D30:L30"/>
    <mergeCell ref="D34:L34"/>
    <mergeCell ref="D45:L45"/>
    <mergeCell ref="D46:L46"/>
    <mergeCell ref="D31:L31"/>
    <mergeCell ref="D32:L32"/>
    <mergeCell ref="D33:L33"/>
    <mergeCell ref="D41:L41"/>
    <mergeCell ref="D42:L42"/>
    <mergeCell ref="D43:L43"/>
    <mergeCell ref="D44:L44"/>
    <mergeCell ref="D35:L35"/>
    <mergeCell ref="D36:L36"/>
    <mergeCell ref="D37:L37"/>
    <mergeCell ref="D38:L38"/>
    <mergeCell ref="B138:N138"/>
    <mergeCell ref="D135:L135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48:L48"/>
    <mergeCell ref="N132:N133"/>
    <mergeCell ref="D15:L15"/>
    <mergeCell ref="D16:L16"/>
    <mergeCell ref="D17:L17"/>
    <mergeCell ref="D18:L18"/>
    <mergeCell ref="D132:L133"/>
    <mergeCell ref="D24:L24"/>
    <mergeCell ref="D25:L25"/>
    <mergeCell ref="D26:L26"/>
    <mergeCell ref="D27:L27"/>
    <mergeCell ref="D28:L28"/>
  </mergeCells>
  <conditionalFormatting sqref="M14:M48">
    <cfRule type="cellIs" dxfId="5" priority="6" stopIfTrue="1" operator="equal">
      <formula>""</formula>
    </cfRule>
  </conditionalFormatting>
  <conditionalFormatting sqref="B14:C48">
    <cfRule type="cellIs" dxfId="4" priority="5" stopIfTrue="1" operator="equal">
      <formula>0</formula>
    </cfRule>
  </conditionalFormatting>
  <conditionalFormatting sqref="E14:L18 E20:L48 D14:D48">
    <cfRule type="cellIs" dxfId="3" priority="4" stopIfTrue="1" operator="equal">
      <formula>0</formula>
    </cfRule>
  </conditionalFormatting>
  <conditionalFormatting sqref="F8:N8">
    <cfRule type="cellIs" dxfId="2" priority="3" operator="equal">
      <formula>""</formula>
    </cfRule>
  </conditionalFormatting>
  <conditionalFormatting sqref="M136">
    <cfRule type="cellIs" dxfId="1" priority="2" stopIfTrue="1" operator="equal">
      <formula>0</formula>
    </cfRule>
  </conditionalFormatting>
  <conditionalFormatting sqref="D11:F11">
    <cfRule type="cellIs" dxfId="0" priority="1" operator="equal">
      <formula>""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4:N135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48">
      <formula1>1</formula1>
      <formula2>100000000</formula2>
    </dataValidation>
    <dataValidation allowBlank="1" showErrorMessage="1" sqref="A13:A5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6" sqref="B6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 t="s">
        <v>80</v>
      </c>
    </row>
    <row r="3" spans="2:5" ht="21.75" customHeight="1" thickBot="1" x14ac:dyDescent="0.25">
      <c r="B3" s="48"/>
      <c r="C3" s="48"/>
    </row>
    <row r="4" spans="2:5" ht="42.75" customHeight="1" x14ac:dyDescent="0.2">
      <c r="B4" s="149" t="s">
        <v>51</v>
      </c>
      <c r="C4" s="150" t="s">
        <v>52</v>
      </c>
      <c r="E4" t="e">
        <f>IF(#REF!=0,"",#REF!)</f>
        <v>#REF!</v>
      </c>
    </row>
    <row r="5" spans="2:5" ht="3.75" customHeight="1" x14ac:dyDescent="0.2">
      <c r="B5" s="124"/>
      <c r="C5" s="122"/>
    </row>
    <row r="6" spans="2:5" s="8" customFormat="1" ht="30.75" customHeight="1" x14ac:dyDescent="0.2">
      <c r="B6" s="125" t="s">
        <v>50</v>
      </c>
      <c r="C6" s="123" t="str">
        <f>TICKETS!D12</f>
        <v/>
      </c>
      <c r="D6" s="231"/>
    </row>
    <row r="7" spans="2:5" s="8" customFormat="1" ht="30.75" customHeight="1" x14ac:dyDescent="0.2">
      <c r="B7" s="127" t="s">
        <v>62</v>
      </c>
      <c r="C7" s="123" t="str">
        <f>'PER DIEM'!D11</f>
        <v/>
      </c>
      <c r="D7" s="231"/>
    </row>
    <row r="8" spans="2:5" s="8" customFormat="1" ht="30.75" customHeight="1" x14ac:dyDescent="0.2">
      <c r="B8" s="127" t="s">
        <v>49</v>
      </c>
      <c r="C8" s="123" t="str">
        <f>'HEALTH INSURANCE'!D11</f>
        <v/>
      </c>
      <c r="D8" s="231"/>
    </row>
    <row r="9" spans="2:5" s="8" customFormat="1" ht="24" customHeight="1" x14ac:dyDescent="0.2">
      <c r="B9" s="232" t="s">
        <v>47</v>
      </c>
      <c r="C9" s="234" t="str">
        <f>IF(SUM(C6:C8)=0,"",SUM(C6:C8))</f>
        <v/>
      </c>
      <c r="D9" s="231"/>
    </row>
    <row r="10" spans="2:5" s="8" customFormat="1" ht="12" customHeight="1" thickBot="1" x14ac:dyDescent="0.25">
      <c r="B10" s="233"/>
      <c r="C10" s="235"/>
      <c r="D10" s="231"/>
    </row>
    <row r="11" spans="2:5" s="8" customFormat="1" ht="10.5" hidden="1" customHeight="1" x14ac:dyDescent="0.2">
      <c r="C11" s="52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5" t="s">
        <v>78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PbJA5j2Qhs0NATKfLM6QM26fnOL9PwKp0UvqM5sXfIaLMj1sMyq34dTxCgVaAfGBm3knkDy38CTsHQAxwrNN2w==" saltValue="Qalc9Cvhf3Z2qQr7QL/Mrw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2017-10-27T16:46:16Z</cp:lastPrinted>
  <dcterms:created xsi:type="dcterms:W3CDTF">2004-06-09T18:15:42Z</dcterms:created>
  <dcterms:modified xsi:type="dcterms:W3CDTF">2017-10-27T17:37:59Z</dcterms:modified>
  <cp:category>Planilha do Microsoft Excel</cp:category>
</cp:coreProperties>
</file>