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/>
  <bookViews>
    <workbookView xWindow="0" yWindow="255" windowWidth="14880" windowHeight="7965" tabRatio="893"/>
  </bookViews>
  <sheets>
    <sheet name="TRAN" sheetId="8" r:id="rId1"/>
    <sheet name="DIP" sheetId="9" r:id="rId2"/>
    <sheet name="STB" sheetId="14" r:id="rId3"/>
    <sheet name="CONSOLIDADA" sheetId="13" r:id="rId4"/>
  </sheets>
  <definedNames>
    <definedName name="_xlnm.Print_Area" localSheetId="3">CONSOLIDADA!$C$1:$D$10</definedName>
    <definedName name="_xlnm.Print_Area" localSheetId="1">DIP!$B$2:$O$107</definedName>
    <definedName name="_xlnm.Print_Area" localSheetId="2">STB!$B$2:$O$107</definedName>
    <definedName name="_xlnm.Print_Area" localSheetId="0">TRAN!$B$2:$P$111</definedName>
  </definedNames>
  <calcPr calcId="125725"/>
</workbook>
</file>

<file path=xl/calcChain.xml><?xml version="1.0" encoding="utf-8"?>
<calcChain xmlns="http://schemas.openxmlformats.org/spreadsheetml/2006/main">
  <c r="B201" i="14"/>
  <c r="N191"/>
  <c r="N190"/>
  <c r="N189"/>
  <c r="N192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B60"/>
  <c r="B58"/>
  <c r="B107" s="1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91" i="9"/>
  <c r="O100" i="8"/>
  <c r="O76"/>
  <c r="O75"/>
  <c r="N63" i="9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62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16"/>
  <c r="N17"/>
  <c r="N18"/>
  <c r="N19"/>
  <c r="N20"/>
  <c r="N15"/>
  <c r="B61" i="8"/>
  <c r="B60" i="9"/>
  <c r="O108" i="8"/>
  <c r="O107"/>
  <c r="O106"/>
  <c r="O105"/>
  <c r="O104"/>
  <c r="O103"/>
  <c r="O102"/>
  <c r="O101"/>
  <c r="O99"/>
  <c r="O98"/>
  <c r="O97"/>
  <c r="O96"/>
  <c r="O95"/>
  <c r="O94"/>
  <c r="O93"/>
  <c r="O92"/>
  <c r="O91"/>
  <c r="O90"/>
  <c r="O89"/>
  <c r="O88"/>
  <c r="O87"/>
  <c r="O86"/>
  <c r="O54"/>
  <c r="O38"/>
  <c r="O37"/>
  <c r="O36"/>
  <c r="O35"/>
  <c r="O34"/>
  <c r="O33"/>
  <c r="O32"/>
  <c r="O31"/>
  <c r="O30"/>
  <c r="O29"/>
  <c r="O28"/>
  <c r="O27"/>
  <c r="O47"/>
  <c r="O46"/>
  <c r="O45"/>
  <c r="O44"/>
  <c r="O43"/>
  <c r="O42"/>
  <c r="O41"/>
  <c r="O40"/>
  <c r="O39"/>
  <c r="O64"/>
  <c r="O53"/>
  <c r="O79"/>
  <c r="O78"/>
  <c r="O77"/>
  <c r="O74"/>
  <c r="O73"/>
  <c r="O72"/>
  <c r="O71"/>
  <c r="O85"/>
  <c r="O84"/>
  <c r="O83"/>
  <c r="O82"/>
  <c r="O81"/>
  <c r="O80"/>
  <c r="O70"/>
  <c r="O69"/>
  <c r="O68"/>
  <c r="O67"/>
  <c r="O66"/>
  <c r="O65"/>
  <c r="O63"/>
  <c r="N189" i="9"/>
  <c r="IC189"/>
  <c r="ID189"/>
  <c r="N190"/>
  <c r="IC190"/>
  <c r="ID190"/>
  <c r="O16" i="8"/>
  <c r="D13"/>
  <c r="D6" i="13"/>
  <c r="O17" i="8"/>
  <c r="O18"/>
  <c r="O19"/>
  <c r="O20"/>
  <c r="O21"/>
  <c r="O22"/>
  <c r="O23"/>
  <c r="O24"/>
  <c r="O25"/>
  <c r="O26"/>
  <c r="O48"/>
  <c r="O49"/>
  <c r="O50"/>
  <c r="O51"/>
  <c r="O52"/>
  <c r="O55"/>
  <c r="O56"/>
  <c r="O189"/>
  <c r="IG189"/>
  <c r="IH189"/>
  <c r="O190"/>
  <c r="IG190"/>
  <c r="IH190"/>
  <c r="O191"/>
  <c r="IG191"/>
  <c r="IH191"/>
  <c r="O192"/>
  <c r="IG192"/>
  <c r="IH192"/>
  <c r="IG193"/>
  <c r="F4" i="13"/>
  <c r="B111" i="8"/>
  <c r="B58" i="9"/>
  <c r="B107" s="1"/>
  <c r="B17" i="13" s="1"/>
  <c r="D12" i="9"/>
  <c r="D7" i="13"/>
  <c r="D9" s="1"/>
  <c r="O193" i="8"/>
  <c r="B194"/>
  <c r="D12" i="14"/>
  <c r="D8" i="13"/>
</calcChain>
</file>

<file path=xl/sharedStrings.xml><?xml version="1.0" encoding="utf-8"?>
<sst xmlns="http://schemas.openxmlformats.org/spreadsheetml/2006/main" count="155" uniqueCount="81">
  <si>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</si>
  <si>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</si>
  <si>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</si>
  <si>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</si>
  <si>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</si>
  <si>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</si>
  <si>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</si>
  <si>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</si>
  <si>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</si>
  <si>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</si>
  <si>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</si>
  <si>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</si>
  <si>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</si>
  <si>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</si>
  <si>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</si>
  <si>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</si>
  <si>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</si>
  <si>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</si>
  <si>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</si>
  <si>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</si>
  <si>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</si>
  <si>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</si>
  <si>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</si>
  <si>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</si>
  <si>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</si>
  <si>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</si>
  <si>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</si>
  <si>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</si>
  <si>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</si>
  <si>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</si>
  <si>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</si>
  <si>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</si>
  <si>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PLANILHA DE TOTALIZAÇÃO DOS RECURSOS SOLICITADOS À FAPESP</t>
  </si>
  <si>
    <t>TOTAL: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</si>
  <si>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</si>
  <si>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</si>
  <si>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</si>
  <si>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</si>
  <si>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DESPESAS DE TRANSPORTE</t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</si>
  <si>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</si>
  <si>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</si>
  <si>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</si>
  <si>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</si>
  <si>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</si>
  <si>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TOTAL DIP: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</si>
  <si>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</si>
  <si>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</si>
  <si>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</si>
  <si>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</si>
  <si>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</si>
  <si>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</si>
  <si>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</si>
  <si>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</si>
  <si>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</si>
  <si>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</si>
  <si>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</si>
  <si>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</si>
  <si>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DESPESAS COM DIÁRIAS NO PAÍS</t>
  </si>
  <si>
    <t>FAPESP, AGOSTO DE 2010</t>
  </si>
  <si>
    <t xml:space="preserve">DESPESAS COM DIÁRIAS </t>
  </si>
  <si>
    <t>SERVIÇOS DE TERCEIROS (SEGURO-SAÚDE)</t>
  </si>
  <si>
    <t>TOTAL STB:</t>
  </si>
  <si>
    <t xml:space="preserve">DESPESAS COM DIÁRIAS NO PAÍS </t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</si>
  <si>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</si>
  <si>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</si>
  <si>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</si>
  <si>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</si>
  <si>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</si>
  <si>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</si>
  <si>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</si>
  <si>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</si>
  <si>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</si>
  <si>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</si>
  <si>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</si>
  <si>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</si>
  <si>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</si>
  <si>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</si>
  <si>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</si>
  <si>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</si>
  <si>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</si>
  <si>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FAPESP, OUTUBRO DE 2011</t>
  </si>
</sst>
</file>

<file path=xl/styles.xml><?xml version="1.0" encoding="utf-8"?>
<styleSheet xmlns="http://schemas.openxmlformats.org/spreadsheetml/2006/main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0"/>
      <color rgb="FFFFFF0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8"/>
      <color theme="1"/>
      <name val="Tahoma"/>
      <family val="2"/>
    </font>
    <font>
      <b/>
      <sz val="12"/>
      <color rgb="FFFFFF00"/>
      <name val="Tahoma"/>
      <family val="2"/>
    </font>
    <font>
      <sz val="11"/>
      <color rgb="FFFFFF00"/>
      <name val="Franklin Gothic Medium"/>
      <family val="2"/>
    </font>
    <font>
      <sz val="12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top" textRotation="255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3" xfId="0" quotePrefix="1" applyFont="1" applyFill="1" applyBorder="1" applyAlignment="1" applyProtection="1">
      <alignment horizontal="left" vertical="center"/>
    </xf>
    <xf numFmtId="0" fontId="5" fillId="3" borderId="4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6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7" fillId="0" borderId="0" xfId="0" applyFont="1"/>
    <xf numFmtId="0" fontId="27" fillId="0" borderId="0" xfId="0" applyFont="1" applyAlignment="1">
      <alignment vertical="center"/>
    </xf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8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0" fontId="5" fillId="0" borderId="1" xfId="0" quotePrefix="1" applyFont="1" applyBorder="1" applyAlignment="1" applyProtection="1">
      <alignment horizontal="left" vertical="center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9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5" xfId="0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30" fillId="0" borderId="7" xfId="1" applyNumberFormat="1" applyFont="1" applyBorder="1" applyAlignment="1">
      <alignment vertical="center" shrinkToFit="1"/>
    </xf>
    <xf numFmtId="167" fontId="30" fillId="0" borderId="8" xfId="1" applyNumberFormat="1" applyFont="1" applyBorder="1" applyAlignment="1">
      <alignment vertical="center" shrinkToFit="1"/>
    </xf>
    <xf numFmtId="0" fontId="31" fillId="3" borderId="0" xfId="0" applyFont="1" applyFill="1"/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2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/>
    <xf numFmtId="0" fontId="10" fillId="0" borderId="2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24" xfId="0" applyFont="1" applyBorder="1" applyProtection="1"/>
    <xf numFmtId="0" fontId="13" fillId="0" borderId="2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36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textRotation="255"/>
    </xf>
    <xf numFmtId="0" fontId="18" fillId="5" borderId="13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33" fillId="6" borderId="15" xfId="0" applyFont="1" applyFill="1" applyBorder="1" applyAlignment="1">
      <alignment horizontal="center" vertical="center" textRotation="255"/>
    </xf>
    <xf numFmtId="0" fontId="34" fillId="6" borderId="16" xfId="0" applyFont="1" applyFill="1" applyBorder="1" applyAlignment="1">
      <alignment horizontal="center" vertical="center" textRotation="255"/>
    </xf>
    <xf numFmtId="0" fontId="34" fillId="6" borderId="17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167" fontId="35" fillId="0" borderId="8" xfId="2" applyNumberFormat="1" applyFont="1" applyBorder="1" applyAlignment="1">
      <alignment vertical="center" shrinkToFit="1"/>
    </xf>
    <xf numFmtId="167" fontId="35" fillId="0" borderId="19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Separador de milhares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80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47625</xdr:rowOff>
    </xdr:from>
    <xdr:to>
      <xdr:col>14</xdr:col>
      <xdr:colOff>876300</xdr:colOff>
      <xdr:row>0</xdr:row>
      <xdr:rowOff>323850</xdr:rowOff>
    </xdr:to>
    <xdr:pic>
      <xdr:nvPicPr>
        <xdr:cNvPr id="107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47625"/>
          <a:ext cx="762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161925</xdr:colOff>
      <xdr:row>165</xdr:row>
      <xdr:rowOff>38100</xdr:rowOff>
    </xdr:to>
    <xdr:pic>
      <xdr:nvPicPr>
        <xdr:cNvPr id="1078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07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200025</xdr:colOff>
      <xdr:row>1</xdr:row>
      <xdr:rowOff>142875</xdr:rowOff>
    </xdr:from>
    <xdr:to>
      <xdr:col>15</xdr:col>
      <xdr:colOff>904875</xdr:colOff>
      <xdr:row>5</xdr:row>
      <xdr:rowOff>47625</xdr:rowOff>
    </xdr:to>
    <xdr:sp macro="" textlink="">
      <xdr:nvSpPr>
        <xdr:cNvPr id="6" name="CaixaDeTexto 5"/>
        <xdr:cNvSpPr txBox="1"/>
      </xdr:nvSpPr>
      <xdr:spPr>
        <a:xfrm>
          <a:off x="5848350" y="542925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2012 - 2013</a:t>
          </a:r>
          <a:endParaRPr lang="pt-B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209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209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09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142875</xdr:colOff>
      <xdr:row>1</xdr:row>
      <xdr:rowOff>104776</xdr:rowOff>
    </xdr:from>
    <xdr:to>
      <xdr:col>14</xdr:col>
      <xdr:colOff>685800</xdr:colOff>
      <xdr:row>5</xdr:row>
      <xdr:rowOff>9526</xdr:rowOff>
    </xdr:to>
    <xdr:sp macro="" textlink="">
      <xdr:nvSpPr>
        <xdr:cNvPr id="6" name="CaixaDeTexto 5"/>
        <xdr:cNvSpPr txBox="1"/>
      </xdr:nvSpPr>
      <xdr:spPr>
        <a:xfrm>
          <a:off x="5657850" y="504826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2012 - 2013</a:t>
          </a:r>
          <a:endParaRPr lang="pt-B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1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411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1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314325</xdr:colOff>
      <xdr:row>2</xdr:row>
      <xdr:rowOff>9525</xdr:rowOff>
    </xdr:from>
    <xdr:to>
      <xdr:col>14</xdr:col>
      <xdr:colOff>666749</xdr:colOff>
      <xdr:row>5</xdr:row>
      <xdr:rowOff>76200</xdr:rowOff>
    </xdr:to>
    <xdr:sp macro="" textlink="">
      <xdr:nvSpPr>
        <xdr:cNvPr id="6" name="CaixaDeTexto 5"/>
        <xdr:cNvSpPr txBox="1"/>
      </xdr:nvSpPr>
      <xdr:spPr>
        <a:xfrm>
          <a:off x="5829300" y="571500"/>
          <a:ext cx="297179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2012 - 2013</a:t>
          </a:r>
          <a:endParaRPr lang="pt-BR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5076825</xdr:colOff>
      <xdr:row>2</xdr:row>
      <xdr:rowOff>266700</xdr:rowOff>
    </xdr:to>
    <xdr:pic>
      <xdr:nvPicPr>
        <xdr:cNvPr id="309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1100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1</xdr:col>
      <xdr:colOff>990600</xdr:colOff>
      <xdr:row>7</xdr:row>
      <xdr:rowOff>352425</xdr:rowOff>
    </xdr:to>
    <xdr:pic>
      <xdr:nvPicPr>
        <xdr:cNvPr id="3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57225"/>
          <a:ext cx="9334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7"/>
  <dimension ref="A1:IJ229"/>
  <sheetViews>
    <sheetView showGridLines="0" showRowColHeaders="0" tabSelected="1" zoomScaleNormal="100" zoomScaleSheetLayoutView="100" workbookViewId="0">
      <selection activeCell="E18" sqref="E18:M18"/>
    </sheetView>
  </sheetViews>
  <sheetFormatPr defaultColWidth="0" defaultRowHeight="12.75" zeroHeight="1"/>
  <cols>
    <col min="1" max="1" width="2.28515625" style="132" customWidth="1"/>
    <col min="2" max="2" width="5.85546875" style="24" customWidth="1"/>
    <col min="3" max="3" width="5.140625" style="53" customWidth="1"/>
    <col min="4" max="4" width="9.28515625" style="53" customWidth="1"/>
    <col min="5" max="5" width="10.570312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23" customWidth="1"/>
    <col min="18" max="18" width="7.5703125" style="24" hidden="1" customWidth="1"/>
    <col min="19" max="16384" width="0" style="24" hidden="1"/>
  </cols>
  <sheetData>
    <row r="1" spans="1:242" s="4" customFormat="1" ht="31.5" customHeight="1">
      <c r="A1" s="124" t="s">
        <v>79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19"/>
    </row>
    <row r="2" spans="1:242" s="4" customFormat="1" ht="12.75" customHeight="1">
      <c r="A2" s="127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3"/>
      <c r="O2" s="2"/>
      <c r="P2" s="32"/>
      <c r="Q2" s="119"/>
    </row>
    <row r="3" spans="1:242" s="4" customFormat="1" ht="12.75" customHeight="1">
      <c r="A3" s="127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2"/>
      <c r="P3" s="32"/>
      <c r="Q3" s="119"/>
    </row>
    <row r="4" spans="1:242" s="4" customFormat="1" ht="12.75" customHeight="1">
      <c r="A4" s="127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3"/>
      <c r="N4" s="3"/>
      <c r="O4" s="2"/>
      <c r="P4" s="32"/>
      <c r="Q4" s="119"/>
    </row>
    <row r="5" spans="1:242" s="4" customFormat="1" ht="12.75" customHeight="1">
      <c r="A5" s="127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3"/>
      <c r="N5" s="3"/>
      <c r="O5" s="2"/>
      <c r="P5" s="32"/>
      <c r="Q5" s="119"/>
    </row>
    <row r="6" spans="1:242" s="4" customFormat="1" ht="19.5" customHeight="1">
      <c r="A6" s="128"/>
      <c r="B6" s="114" t="s">
        <v>38</v>
      </c>
      <c r="C6" s="95"/>
      <c r="D6" s="95"/>
      <c r="E6" s="95"/>
      <c r="F6" s="95"/>
      <c r="G6" s="95"/>
      <c r="H6" s="95"/>
      <c r="I6" s="95"/>
      <c r="J6" s="95"/>
      <c r="P6" s="32"/>
      <c r="Q6" s="136"/>
      <c r="R6" s="28"/>
      <c r="S6" s="28"/>
      <c r="T6" s="28"/>
      <c r="U6" s="28"/>
      <c r="V6" s="28"/>
      <c r="W6" s="28"/>
      <c r="X6" s="32"/>
    </row>
    <row r="7" spans="1:242" s="4" customFormat="1" ht="6" customHeight="1">
      <c r="A7" s="128"/>
      <c r="B7" s="95"/>
      <c r="C7" s="95"/>
      <c r="D7" s="95"/>
      <c r="E7" s="95"/>
      <c r="F7" s="95"/>
      <c r="G7" s="95"/>
      <c r="H7" s="95"/>
      <c r="I7" s="95"/>
      <c r="J7" s="95"/>
      <c r="P7" s="32"/>
      <c r="Q7" s="136"/>
      <c r="R7" s="28"/>
      <c r="S7" s="28"/>
      <c r="T7" s="28"/>
      <c r="U7" s="28"/>
      <c r="V7" s="28"/>
      <c r="W7" s="28"/>
      <c r="X7" s="32"/>
    </row>
    <row r="8" spans="1:242" s="4" customFormat="1" ht="19.5" customHeight="1">
      <c r="A8" s="128"/>
      <c r="B8" s="5" t="s">
        <v>37</v>
      </c>
      <c r="C8" s="17"/>
      <c r="D8" s="7"/>
      <c r="E8" s="7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36"/>
      <c r="R8" s="28"/>
      <c r="S8" s="28"/>
      <c r="T8" s="28"/>
      <c r="U8" s="28"/>
      <c r="V8" s="28"/>
      <c r="W8" s="28"/>
      <c r="X8" s="32"/>
    </row>
    <row r="9" spans="1:242" s="4" customFormat="1" ht="6.75" customHeight="1">
      <c r="A9" s="128"/>
      <c r="B9" s="5"/>
      <c r="C9" s="17"/>
      <c r="D9" s="7"/>
      <c r="E9" s="7"/>
      <c r="F9" s="109"/>
      <c r="G9" s="109"/>
      <c r="H9" s="109"/>
      <c r="I9" s="109"/>
      <c r="J9" s="109"/>
      <c r="K9" s="109"/>
      <c r="L9" s="109"/>
      <c r="M9" s="109"/>
      <c r="N9" s="109"/>
      <c r="P9" s="32"/>
      <c r="Q9" s="136"/>
      <c r="R9" s="28"/>
      <c r="S9" s="28"/>
      <c r="T9" s="28"/>
      <c r="U9" s="28"/>
      <c r="V9" s="28"/>
      <c r="W9" s="28"/>
      <c r="X9" s="32"/>
    </row>
    <row r="10" spans="1:242" s="4" customFormat="1" ht="19.5" customHeight="1">
      <c r="A10" s="128"/>
      <c r="B10" s="5" t="s">
        <v>0</v>
      </c>
      <c r="C10" s="95"/>
      <c r="D10" s="95"/>
      <c r="E10" s="196"/>
      <c r="F10" s="196"/>
      <c r="G10" s="196"/>
      <c r="H10" s="95"/>
      <c r="I10" s="95"/>
      <c r="J10" s="95"/>
      <c r="Q10" s="119"/>
    </row>
    <row r="11" spans="1:242" s="18" customFormat="1" ht="6.75" customHeight="1">
      <c r="A11" s="127"/>
      <c r="B11" s="4"/>
      <c r="C11" s="32"/>
      <c r="D11" s="35"/>
      <c r="E11" s="35"/>
      <c r="F11" s="36"/>
      <c r="G11" s="36"/>
      <c r="H11" s="36"/>
      <c r="I11" s="36"/>
      <c r="J11" s="36"/>
      <c r="K11" s="36"/>
      <c r="L11" s="35"/>
      <c r="M11" s="35"/>
      <c r="N11" s="36"/>
      <c r="O11" s="36"/>
      <c r="P11" s="36"/>
      <c r="Q11" s="119"/>
    </row>
    <row r="12" spans="1:242" s="2" customFormat="1" ht="5.25" customHeight="1">
      <c r="A12" s="99"/>
      <c r="B12" s="5"/>
      <c r="C12" s="6"/>
      <c r="D12" s="7"/>
      <c r="E12" s="7"/>
      <c r="F12" s="17"/>
      <c r="G12" s="17"/>
      <c r="H12" s="17"/>
      <c r="I12" s="17"/>
      <c r="J12" s="17"/>
      <c r="K12" s="17"/>
      <c r="L12" s="16"/>
      <c r="M12" s="16"/>
      <c r="N12" s="16"/>
      <c r="O12" s="77"/>
      <c r="P12" s="77"/>
      <c r="Q12" s="127"/>
    </row>
    <row r="13" spans="1:242" s="4" customFormat="1" ht="19.5" customHeight="1">
      <c r="A13" s="127"/>
      <c r="B13" s="197" t="s">
        <v>33</v>
      </c>
      <c r="C13" s="198"/>
      <c r="D13" s="199" t="str">
        <f>IF(SUM(O16:O56:O63:O108)=0,"",SUM(O16:O56:O63:O108))</f>
        <v/>
      </c>
      <c r="E13" s="200"/>
      <c r="F13" s="200"/>
      <c r="G13" s="201"/>
      <c r="H13" s="46"/>
      <c r="I13" s="46"/>
      <c r="J13" s="46"/>
      <c r="K13" s="46"/>
      <c r="L13" s="46"/>
      <c r="M13" s="46"/>
      <c r="N13" s="46"/>
      <c r="O13" s="46"/>
      <c r="P13" s="46"/>
      <c r="Q13" s="119"/>
    </row>
    <row r="14" spans="1:242" s="40" customFormat="1" ht="6.75" customHeight="1">
      <c r="A14" s="135"/>
      <c r="B14" s="9"/>
      <c r="C14" s="10"/>
      <c r="D14" s="10"/>
      <c r="E14" s="10"/>
      <c r="F14" s="1"/>
      <c r="G14" s="1"/>
      <c r="H14" s="1"/>
      <c r="I14" s="1"/>
      <c r="J14" s="1"/>
      <c r="K14" s="1"/>
      <c r="L14" s="10"/>
      <c r="M14" s="10"/>
      <c r="N14" s="10"/>
      <c r="O14" s="1"/>
      <c r="P14" s="38"/>
      <c r="Q14" s="122"/>
      <c r="R14" s="45"/>
      <c r="S14" s="45"/>
      <c r="T14" s="45"/>
      <c r="U14" s="45"/>
      <c r="V14" s="45"/>
      <c r="W14" s="45"/>
    </row>
    <row r="15" spans="1:242" s="41" customFormat="1" ht="22.5" customHeight="1">
      <c r="A15" s="129"/>
      <c r="B15" s="188" t="s">
        <v>1</v>
      </c>
      <c r="C15" s="188"/>
      <c r="D15" s="106" t="s">
        <v>6</v>
      </c>
      <c r="E15" s="190" t="s">
        <v>7</v>
      </c>
      <c r="F15" s="191"/>
      <c r="G15" s="191"/>
      <c r="H15" s="191"/>
      <c r="I15" s="191"/>
      <c r="J15" s="191"/>
      <c r="K15" s="191"/>
      <c r="L15" s="191"/>
      <c r="M15" s="192"/>
      <c r="N15" s="107" t="s">
        <v>3</v>
      </c>
      <c r="O15" s="147" t="s">
        <v>4</v>
      </c>
      <c r="P15" s="106" t="s">
        <v>2</v>
      </c>
      <c r="Q15" s="137"/>
      <c r="R15" s="44"/>
      <c r="S15" s="44"/>
      <c r="T15" s="44"/>
      <c r="U15" s="44"/>
      <c r="V15" s="44"/>
      <c r="W15" s="44"/>
    </row>
    <row r="16" spans="1:242" customFormat="1" ht="24" customHeight="1">
      <c r="A16" s="100"/>
      <c r="B16" s="177"/>
      <c r="C16" s="177"/>
      <c r="D16" s="75"/>
      <c r="E16" s="178"/>
      <c r="F16" s="178"/>
      <c r="G16" s="178"/>
      <c r="H16" s="178"/>
      <c r="I16" s="178"/>
      <c r="J16" s="178"/>
      <c r="K16" s="178"/>
      <c r="L16" s="178"/>
      <c r="M16" s="178"/>
      <c r="N16" s="110"/>
      <c r="O16" s="111" t="str">
        <f t="shared" ref="O16:O56" si="0">IF(N16*D16=0,"",N16*D16)</f>
        <v/>
      </c>
      <c r="P16" s="30"/>
      <c r="Q16" s="130"/>
      <c r="R16" s="4"/>
      <c r="S16" s="4"/>
      <c r="T16" s="4"/>
      <c r="U16" s="4"/>
      <c r="V16" s="4"/>
      <c r="W16" s="4"/>
      <c r="IG16" s="39"/>
      <c r="IH16" s="11"/>
    </row>
    <row r="17" spans="1:242" customFormat="1" ht="24" customHeight="1">
      <c r="A17" s="100"/>
      <c r="B17" s="177"/>
      <c r="C17" s="177"/>
      <c r="D17" s="75"/>
      <c r="E17" s="178"/>
      <c r="F17" s="178"/>
      <c r="G17" s="178"/>
      <c r="H17" s="178"/>
      <c r="I17" s="178"/>
      <c r="J17" s="178"/>
      <c r="K17" s="178"/>
      <c r="L17" s="178"/>
      <c r="M17" s="178"/>
      <c r="N17" s="110"/>
      <c r="O17" s="111" t="str">
        <f t="shared" si="0"/>
        <v/>
      </c>
      <c r="P17" s="30"/>
      <c r="Q17" s="130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>
      <c r="A18" s="100"/>
      <c r="B18" s="177"/>
      <c r="C18" s="177"/>
      <c r="D18" s="75"/>
      <c r="E18" s="178"/>
      <c r="F18" s="178"/>
      <c r="G18" s="178"/>
      <c r="H18" s="178"/>
      <c r="I18" s="178"/>
      <c r="J18" s="178"/>
      <c r="K18" s="178"/>
      <c r="L18" s="178"/>
      <c r="M18" s="178"/>
      <c r="N18" s="110"/>
      <c r="O18" s="111" t="str">
        <f t="shared" si="0"/>
        <v/>
      </c>
      <c r="P18" s="30"/>
      <c r="Q18" s="130"/>
      <c r="R18" s="4"/>
      <c r="S18" s="4"/>
      <c r="T18" s="4"/>
      <c r="U18" s="4"/>
      <c r="V18" s="4"/>
      <c r="W18" s="4"/>
      <c r="IG18" s="11"/>
      <c r="IH18" s="11"/>
    </row>
    <row r="19" spans="1:242" customFormat="1" ht="24" customHeight="1">
      <c r="A19" s="100"/>
      <c r="B19" s="177"/>
      <c r="C19" s="177"/>
      <c r="D19" s="75"/>
      <c r="E19" s="178"/>
      <c r="F19" s="178"/>
      <c r="G19" s="178"/>
      <c r="H19" s="178"/>
      <c r="I19" s="178"/>
      <c r="J19" s="178"/>
      <c r="K19" s="178"/>
      <c r="L19" s="178"/>
      <c r="M19" s="178"/>
      <c r="N19" s="110"/>
      <c r="O19" s="111" t="str">
        <f t="shared" si="0"/>
        <v/>
      </c>
      <c r="P19" s="30"/>
      <c r="Q19" s="130"/>
      <c r="R19" s="4"/>
      <c r="S19" s="4"/>
      <c r="T19" s="4"/>
      <c r="U19" s="4"/>
      <c r="V19" s="4"/>
      <c r="W19" s="4"/>
    </row>
    <row r="20" spans="1:242" customFormat="1" ht="24" customHeight="1">
      <c r="A20" s="100"/>
      <c r="B20" s="177"/>
      <c r="C20" s="177"/>
      <c r="D20" s="75"/>
      <c r="E20" s="178"/>
      <c r="F20" s="178"/>
      <c r="G20" s="178"/>
      <c r="H20" s="178"/>
      <c r="I20" s="178"/>
      <c r="J20" s="178"/>
      <c r="K20" s="178"/>
      <c r="L20" s="178"/>
      <c r="M20" s="178"/>
      <c r="N20" s="110"/>
      <c r="O20" s="111" t="str">
        <f t="shared" si="0"/>
        <v/>
      </c>
      <c r="P20" s="30"/>
      <c r="Q20" s="130"/>
      <c r="R20" s="4"/>
      <c r="S20" s="4"/>
      <c r="T20" s="4"/>
      <c r="U20" s="4"/>
      <c r="V20" s="4"/>
      <c r="W20" s="4"/>
    </row>
    <row r="21" spans="1:242" customFormat="1" ht="24" customHeight="1">
      <c r="A21" s="100"/>
      <c r="B21" s="177"/>
      <c r="C21" s="177"/>
      <c r="D21" s="75"/>
      <c r="E21" s="178"/>
      <c r="F21" s="178"/>
      <c r="G21" s="178"/>
      <c r="H21" s="178"/>
      <c r="I21" s="178"/>
      <c r="J21" s="178"/>
      <c r="K21" s="178"/>
      <c r="L21" s="178"/>
      <c r="M21" s="178"/>
      <c r="N21" s="110"/>
      <c r="O21" s="111" t="str">
        <f t="shared" si="0"/>
        <v/>
      </c>
      <c r="P21" s="30"/>
      <c r="Q21" s="130"/>
      <c r="R21" s="4"/>
      <c r="S21" s="4"/>
      <c r="T21" s="4"/>
      <c r="U21" s="4"/>
      <c r="V21" s="4"/>
      <c r="W21" s="4"/>
    </row>
    <row r="22" spans="1:242" customFormat="1" ht="24" customHeight="1">
      <c r="A22" s="100"/>
      <c r="B22" s="177"/>
      <c r="C22" s="177"/>
      <c r="D22" s="75"/>
      <c r="E22" s="178"/>
      <c r="F22" s="178"/>
      <c r="G22" s="178"/>
      <c r="H22" s="178"/>
      <c r="I22" s="178"/>
      <c r="J22" s="178"/>
      <c r="K22" s="178"/>
      <c r="L22" s="178"/>
      <c r="M22" s="178"/>
      <c r="N22" s="110"/>
      <c r="O22" s="111" t="str">
        <f t="shared" si="0"/>
        <v/>
      </c>
      <c r="P22" s="30"/>
      <c r="Q22" s="130"/>
      <c r="R22" s="4"/>
      <c r="S22" s="4"/>
      <c r="T22" s="4"/>
      <c r="U22" s="4"/>
      <c r="V22" s="4"/>
      <c r="W22" s="4"/>
    </row>
    <row r="23" spans="1:242" customFormat="1" ht="24" customHeight="1">
      <c r="A23" s="100"/>
      <c r="B23" s="177"/>
      <c r="C23" s="177"/>
      <c r="D23" s="75"/>
      <c r="E23" s="178"/>
      <c r="F23" s="178"/>
      <c r="G23" s="178"/>
      <c r="H23" s="178"/>
      <c r="I23" s="178"/>
      <c r="J23" s="178"/>
      <c r="K23" s="178"/>
      <c r="L23" s="178"/>
      <c r="M23" s="178"/>
      <c r="N23" s="110"/>
      <c r="O23" s="111" t="str">
        <f t="shared" si="0"/>
        <v/>
      </c>
      <c r="P23" s="30"/>
      <c r="Q23" s="130"/>
      <c r="R23" s="4"/>
      <c r="S23" s="4"/>
      <c r="T23" s="4"/>
      <c r="U23" s="4"/>
      <c r="V23" s="4"/>
      <c r="W23" s="4"/>
    </row>
    <row r="24" spans="1:242" customFormat="1" ht="24" customHeight="1">
      <c r="A24" s="100"/>
      <c r="B24" s="177"/>
      <c r="C24" s="177"/>
      <c r="D24" s="75"/>
      <c r="E24" s="178"/>
      <c r="F24" s="178"/>
      <c r="G24" s="178"/>
      <c r="H24" s="178"/>
      <c r="I24" s="178"/>
      <c r="J24" s="178"/>
      <c r="K24" s="178"/>
      <c r="L24" s="178"/>
      <c r="M24" s="178"/>
      <c r="N24" s="110"/>
      <c r="O24" s="111" t="str">
        <f t="shared" si="0"/>
        <v/>
      </c>
      <c r="P24" s="30"/>
      <c r="Q24" s="130"/>
      <c r="R24" s="4"/>
      <c r="S24" s="4"/>
      <c r="T24" s="4"/>
      <c r="U24" s="4"/>
      <c r="V24" s="4"/>
      <c r="W24" s="4"/>
    </row>
    <row r="25" spans="1:242" customFormat="1" ht="24" customHeight="1">
      <c r="A25" s="100"/>
      <c r="B25" s="177"/>
      <c r="C25" s="177"/>
      <c r="D25" s="75"/>
      <c r="E25" s="178"/>
      <c r="F25" s="178"/>
      <c r="G25" s="178"/>
      <c r="H25" s="178"/>
      <c r="I25" s="178"/>
      <c r="J25" s="178"/>
      <c r="K25" s="178"/>
      <c r="L25" s="178"/>
      <c r="M25" s="178"/>
      <c r="N25" s="110"/>
      <c r="O25" s="111" t="str">
        <f t="shared" si="0"/>
        <v/>
      </c>
      <c r="P25" s="30"/>
      <c r="Q25" s="130"/>
      <c r="R25" s="4"/>
      <c r="S25" s="4"/>
      <c r="T25" s="4"/>
      <c r="U25" s="4"/>
      <c r="V25" s="4"/>
      <c r="W25" s="4"/>
    </row>
    <row r="26" spans="1:242" customFormat="1" ht="24" customHeight="1">
      <c r="A26" s="100"/>
      <c r="B26" s="177"/>
      <c r="C26" s="177"/>
      <c r="D26" s="75"/>
      <c r="E26" s="178"/>
      <c r="F26" s="178"/>
      <c r="G26" s="178"/>
      <c r="H26" s="178"/>
      <c r="I26" s="178"/>
      <c r="J26" s="178"/>
      <c r="K26" s="178"/>
      <c r="L26" s="178"/>
      <c r="M26" s="178"/>
      <c r="N26" s="110"/>
      <c r="O26" s="111" t="str">
        <f t="shared" si="0"/>
        <v/>
      </c>
      <c r="P26" s="30"/>
      <c r="Q26" s="130"/>
      <c r="R26" s="4"/>
      <c r="S26" s="4"/>
      <c r="T26" s="4"/>
      <c r="U26" s="4"/>
      <c r="V26" s="4"/>
      <c r="W26" s="4"/>
    </row>
    <row r="27" spans="1:242" customFormat="1" ht="24" customHeight="1">
      <c r="A27" s="100"/>
      <c r="B27" s="177"/>
      <c r="C27" s="177"/>
      <c r="D27" s="75"/>
      <c r="E27" s="178"/>
      <c r="F27" s="178"/>
      <c r="G27" s="178"/>
      <c r="H27" s="178"/>
      <c r="I27" s="178"/>
      <c r="J27" s="178"/>
      <c r="K27" s="178"/>
      <c r="L27" s="178"/>
      <c r="M27" s="178"/>
      <c r="N27" s="110"/>
      <c r="O27" s="111" t="str">
        <f t="shared" si="0"/>
        <v/>
      </c>
      <c r="P27" s="30"/>
      <c r="Q27" s="130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>
      <c r="A28" s="100"/>
      <c r="B28" s="177"/>
      <c r="C28" s="177"/>
      <c r="D28" s="75"/>
      <c r="E28" s="178"/>
      <c r="F28" s="178"/>
      <c r="G28" s="178"/>
      <c r="H28" s="178"/>
      <c r="I28" s="178"/>
      <c r="J28" s="178"/>
      <c r="K28" s="178"/>
      <c r="L28" s="178"/>
      <c r="M28" s="178"/>
      <c r="N28" s="110"/>
      <c r="O28" s="111" t="str">
        <f t="shared" si="0"/>
        <v/>
      </c>
      <c r="P28" s="30"/>
      <c r="Q28" s="130"/>
      <c r="R28" s="4"/>
      <c r="S28" s="4"/>
      <c r="T28" s="4"/>
      <c r="U28" s="4"/>
      <c r="V28" s="4"/>
      <c r="W28" s="4"/>
      <c r="IG28" s="39"/>
      <c r="IH28" s="11"/>
    </row>
    <row r="29" spans="1:242" customFormat="1" ht="24" customHeight="1">
      <c r="A29" s="100"/>
      <c r="B29" s="177"/>
      <c r="C29" s="177"/>
      <c r="D29" s="75"/>
      <c r="E29" s="178"/>
      <c r="F29" s="178"/>
      <c r="G29" s="178"/>
      <c r="H29" s="178"/>
      <c r="I29" s="178"/>
      <c r="J29" s="178"/>
      <c r="K29" s="178"/>
      <c r="L29" s="178"/>
      <c r="M29" s="178"/>
      <c r="N29" s="110"/>
      <c r="O29" s="111" t="str">
        <f t="shared" si="0"/>
        <v/>
      </c>
      <c r="P29" s="30"/>
      <c r="Q29" s="130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>
      <c r="A30" s="100"/>
      <c r="B30" s="177"/>
      <c r="C30" s="177"/>
      <c r="D30" s="75"/>
      <c r="E30" s="178"/>
      <c r="F30" s="178"/>
      <c r="G30" s="178"/>
      <c r="H30" s="178"/>
      <c r="I30" s="178"/>
      <c r="J30" s="178"/>
      <c r="K30" s="178"/>
      <c r="L30" s="178"/>
      <c r="M30" s="178"/>
      <c r="N30" s="110"/>
      <c r="O30" s="111" t="str">
        <f t="shared" si="0"/>
        <v/>
      </c>
      <c r="P30" s="30"/>
      <c r="Q30" s="130"/>
      <c r="R30" s="4"/>
      <c r="S30" s="4"/>
      <c r="T30" s="4"/>
      <c r="U30" s="4"/>
      <c r="V30" s="4"/>
      <c r="W30" s="4"/>
      <c r="IG30" s="11"/>
      <c r="IH30" s="11"/>
    </row>
    <row r="31" spans="1:242" customFormat="1" ht="24" customHeight="1">
      <c r="A31" s="100"/>
      <c r="B31" s="177"/>
      <c r="C31" s="177"/>
      <c r="D31" s="75"/>
      <c r="E31" s="178"/>
      <c r="F31" s="178"/>
      <c r="G31" s="178"/>
      <c r="H31" s="178"/>
      <c r="I31" s="178"/>
      <c r="J31" s="178"/>
      <c r="K31" s="178"/>
      <c r="L31" s="178"/>
      <c r="M31" s="178"/>
      <c r="N31" s="110"/>
      <c r="O31" s="111" t="str">
        <f t="shared" si="0"/>
        <v/>
      </c>
      <c r="P31" s="30"/>
      <c r="Q31" s="130"/>
      <c r="R31" s="4"/>
      <c r="S31" s="4"/>
      <c r="T31" s="4"/>
      <c r="U31" s="4"/>
      <c r="V31" s="4"/>
      <c r="W31" s="4"/>
    </row>
    <row r="32" spans="1:242" customFormat="1" ht="24" customHeight="1">
      <c r="A32" s="100"/>
      <c r="B32" s="177"/>
      <c r="C32" s="177"/>
      <c r="D32" s="75"/>
      <c r="E32" s="178"/>
      <c r="F32" s="178"/>
      <c r="G32" s="178"/>
      <c r="H32" s="178"/>
      <c r="I32" s="178"/>
      <c r="J32" s="178"/>
      <c r="K32" s="178"/>
      <c r="L32" s="178"/>
      <c r="M32" s="178"/>
      <c r="N32" s="110"/>
      <c r="O32" s="111" t="str">
        <f t="shared" si="0"/>
        <v/>
      </c>
      <c r="P32" s="30"/>
      <c r="Q32" s="130"/>
      <c r="R32" s="4"/>
      <c r="S32" s="4"/>
      <c r="T32" s="4"/>
      <c r="U32" s="4"/>
      <c r="V32" s="4"/>
      <c r="W32" s="4"/>
    </row>
    <row r="33" spans="1:242" customFormat="1" ht="24" customHeight="1">
      <c r="A33" s="100"/>
      <c r="B33" s="177"/>
      <c r="C33" s="177"/>
      <c r="D33" s="75"/>
      <c r="E33" s="178"/>
      <c r="F33" s="178"/>
      <c r="G33" s="178"/>
      <c r="H33" s="178"/>
      <c r="I33" s="178"/>
      <c r="J33" s="178"/>
      <c r="K33" s="178"/>
      <c r="L33" s="178"/>
      <c r="M33" s="178"/>
      <c r="N33" s="110"/>
      <c r="O33" s="111" t="str">
        <f t="shared" si="0"/>
        <v/>
      </c>
      <c r="P33" s="30"/>
      <c r="Q33" s="130"/>
      <c r="R33" s="4"/>
      <c r="S33" s="4"/>
      <c r="T33" s="4"/>
      <c r="U33" s="4"/>
      <c r="V33" s="4"/>
      <c r="W33" s="4"/>
    </row>
    <row r="34" spans="1:242" customFormat="1" ht="24" customHeight="1">
      <c r="A34" s="100"/>
      <c r="B34" s="177"/>
      <c r="C34" s="177"/>
      <c r="D34" s="75"/>
      <c r="E34" s="178"/>
      <c r="F34" s="178"/>
      <c r="G34" s="178"/>
      <c r="H34" s="178"/>
      <c r="I34" s="178"/>
      <c r="J34" s="178"/>
      <c r="K34" s="178"/>
      <c r="L34" s="178"/>
      <c r="M34" s="178"/>
      <c r="N34" s="110"/>
      <c r="O34" s="111" t="str">
        <f t="shared" si="0"/>
        <v/>
      </c>
      <c r="P34" s="30"/>
      <c r="Q34" s="130"/>
      <c r="R34" s="4"/>
      <c r="S34" s="4"/>
      <c r="T34" s="4"/>
      <c r="U34" s="4"/>
      <c r="V34" s="4"/>
      <c r="W34" s="4"/>
    </row>
    <row r="35" spans="1:242" customFormat="1" ht="24" customHeight="1">
      <c r="A35" s="100"/>
      <c r="B35" s="177"/>
      <c r="C35" s="177"/>
      <c r="D35" s="75"/>
      <c r="E35" s="178"/>
      <c r="F35" s="178"/>
      <c r="G35" s="178"/>
      <c r="H35" s="178"/>
      <c r="I35" s="178"/>
      <c r="J35" s="178"/>
      <c r="K35" s="178"/>
      <c r="L35" s="178"/>
      <c r="M35" s="178"/>
      <c r="N35" s="110"/>
      <c r="O35" s="111" t="str">
        <f t="shared" si="0"/>
        <v/>
      </c>
      <c r="P35" s="30"/>
      <c r="Q35" s="130"/>
      <c r="R35" s="4"/>
      <c r="S35" s="4"/>
      <c r="T35" s="4"/>
      <c r="U35" s="4"/>
      <c r="V35" s="4"/>
      <c r="W35" s="4"/>
    </row>
    <row r="36" spans="1:242" customFormat="1" ht="24" customHeight="1">
      <c r="A36" s="100"/>
      <c r="B36" s="177"/>
      <c r="C36" s="177"/>
      <c r="D36" s="75"/>
      <c r="E36" s="178"/>
      <c r="F36" s="178"/>
      <c r="G36" s="178"/>
      <c r="H36" s="178"/>
      <c r="I36" s="178"/>
      <c r="J36" s="178"/>
      <c r="K36" s="178"/>
      <c r="L36" s="178"/>
      <c r="M36" s="178"/>
      <c r="N36" s="110"/>
      <c r="O36" s="111" t="str">
        <f t="shared" si="0"/>
        <v/>
      </c>
      <c r="P36" s="30"/>
      <c r="Q36" s="130"/>
      <c r="R36" s="4"/>
      <c r="S36" s="4"/>
      <c r="T36" s="4"/>
      <c r="U36" s="4"/>
      <c r="V36" s="4"/>
      <c r="W36" s="4"/>
    </row>
    <row r="37" spans="1:242" customFormat="1" ht="24" customHeight="1">
      <c r="A37" s="100"/>
      <c r="B37" s="177"/>
      <c r="C37" s="177"/>
      <c r="D37" s="75"/>
      <c r="E37" s="178"/>
      <c r="F37" s="178"/>
      <c r="G37" s="178"/>
      <c r="H37" s="178"/>
      <c r="I37" s="178"/>
      <c r="J37" s="178"/>
      <c r="K37" s="178"/>
      <c r="L37" s="178"/>
      <c r="M37" s="178"/>
      <c r="N37" s="110"/>
      <c r="O37" s="111" t="str">
        <f t="shared" si="0"/>
        <v/>
      </c>
      <c r="P37" s="30"/>
      <c r="Q37" s="130"/>
      <c r="R37" s="4"/>
      <c r="S37" s="4"/>
      <c r="T37" s="4"/>
      <c r="U37" s="4"/>
      <c r="V37" s="4"/>
      <c r="W37" s="4"/>
    </row>
    <row r="38" spans="1:242" customFormat="1" ht="24" customHeight="1">
      <c r="A38" s="100"/>
      <c r="B38" s="177"/>
      <c r="C38" s="177"/>
      <c r="D38" s="75"/>
      <c r="E38" s="178"/>
      <c r="F38" s="178"/>
      <c r="G38" s="178"/>
      <c r="H38" s="178"/>
      <c r="I38" s="178"/>
      <c r="J38" s="178"/>
      <c r="K38" s="178"/>
      <c r="L38" s="178"/>
      <c r="M38" s="178"/>
      <c r="N38" s="110"/>
      <c r="O38" s="111" t="str">
        <f t="shared" si="0"/>
        <v/>
      </c>
      <c r="P38" s="30"/>
      <c r="Q38" s="130"/>
      <c r="R38" s="4"/>
      <c r="S38" s="4"/>
      <c r="T38" s="4"/>
      <c r="U38" s="4"/>
      <c r="V38" s="4"/>
      <c r="W38" s="4"/>
    </row>
    <row r="39" spans="1:242" customFormat="1" ht="24" customHeight="1">
      <c r="A39" s="100"/>
      <c r="B39" s="177"/>
      <c r="C39" s="177"/>
      <c r="D39" s="75"/>
      <c r="E39" s="178"/>
      <c r="F39" s="178"/>
      <c r="G39" s="178"/>
      <c r="H39" s="178"/>
      <c r="I39" s="178"/>
      <c r="J39" s="178"/>
      <c r="K39" s="178"/>
      <c r="L39" s="178"/>
      <c r="M39" s="178"/>
      <c r="N39" s="110"/>
      <c r="O39" s="111" t="str">
        <f t="shared" si="0"/>
        <v/>
      </c>
      <c r="P39" s="30"/>
      <c r="Q39" s="130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>
      <c r="A40" s="100"/>
      <c r="B40" s="177"/>
      <c r="C40" s="177"/>
      <c r="D40" s="75"/>
      <c r="E40" s="178"/>
      <c r="F40" s="178"/>
      <c r="G40" s="178"/>
      <c r="H40" s="178"/>
      <c r="I40" s="178"/>
      <c r="J40" s="178"/>
      <c r="K40" s="178"/>
      <c r="L40" s="178"/>
      <c r="M40" s="178"/>
      <c r="N40" s="110"/>
      <c r="O40" s="111" t="str">
        <f t="shared" si="0"/>
        <v/>
      </c>
      <c r="P40" s="30"/>
      <c r="Q40" s="130"/>
      <c r="R40" s="4"/>
      <c r="S40" s="4"/>
      <c r="T40" s="4"/>
      <c r="U40" s="4"/>
      <c r="V40" s="4"/>
      <c r="W40" s="4"/>
      <c r="IG40" s="39"/>
      <c r="IH40" s="11"/>
    </row>
    <row r="41" spans="1:242" customFormat="1" ht="24" customHeight="1">
      <c r="A41" s="100"/>
      <c r="B41" s="177"/>
      <c r="C41" s="177"/>
      <c r="D41" s="75"/>
      <c r="E41" s="178"/>
      <c r="F41" s="178"/>
      <c r="G41" s="178"/>
      <c r="H41" s="178"/>
      <c r="I41" s="178"/>
      <c r="J41" s="178"/>
      <c r="K41" s="178"/>
      <c r="L41" s="178"/>
      <c r="M41" s="178"/>
      <c r="N41" s="110"/>
      <c r="O41" s="111" t="str">
        <f t="shared" si="0"/>
        <v/>
      </c>
      <c r="P41" s="30"/>
      <c r="Q41" s="130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>
      <c r="A42" s="100"/>
      <c r="B42" s="177"/>
      <c r="C42" s="177"/>
      <c r="D42" s="75"/>
      <c r="E42" s="178"/>
      <c r="F42" s="178"/>
      <c r="G42" s="178"/>
      <c r="H42" s="178"/>
      <c r="I42" s="178"/>
      <c r="J42" s="178"/>
      <c r="K42" s="178"/>
      <c r="L42" s="178"/>
      <c r="M42" s="178"/>
      <c r="N42" s="110"/>
      <c r="O42" s="111" t="str">
        <f t="shared" si="0"/>
        <v/>
      </c>
      <c r="P42" s="30"/>
      <c r="Q42" s="130"/>
      <c r="R42" s="4"/>
      <c r="S42" s="4"/>
      <c r="T42" s="4"/>
      <c r="U42" s="4"/>
      <c r="V42" s="4"/>
      <c r="W42" s="4"/>
      <c r="IG42" s="11"/>
      <c r="IH42" s="11"/>
    </row>
    <row r="43" spans="1:242" customFormat="1" ht="24" customHeight="1">
      <c r="A43" s="100"/>
      <c r="B43" s="177"/>
      <c r="C43" s="177"/>
      <c r="D43" s="75"/>
      <c r="E43" s="178"/>
      <c r="F43" s="178"/>
      <c r="G43" s="178"/>
      <c r="H43" s="178"/>
      <c r="I43" s="178"/>
      <c r="J43" s="178"/>
      <c r="K43" s="178"/>
      <c r="L43" s="178"/>
      <c r="M43" s="178"/>
      <c r="N43" s="110"/>
      <c r="O43" s="111" t="str">
        <f t="shared" si="0"/>
        <v/>
      </c>
      <c r="P43" s="30"/>
      <c r="Q43" s="130"/>
      <c r="R43" s="4"/>
      <c r="S43" s="4"/>
      <c r="T43" s="4"/>
      <c r="U43" s="4"/>
      <c r="V43" s="4"/>
      <c r="W43" s="4"/>
    </row>
    <row r="44" spans="1:242" customFormat="1" ht="24" customHeight="1">
      <c r="A44" s="100"/>
      <c r="B44" s="177"/>
      <c r="C44" s="177"/>
      <c r="D44" s="75"/>
      <c r="E44" s="178"/>
      <c r="F44" s="178"/>
      <c r="G44" s="178"/>
      <c r="H44" s="178"/>
      <c r="I44" s="178"/>
      <c r="J44" s="178"/>
      <c r="K44" s="178"/>
      <c r="L44" s="178"/>
      <c r="M44" s="178"/>
      <c r="N44" s="110"/>
      <c r="O44" s="111" t="str">
        <f t="shared" si="0"/>
        <v/>
      </c>
      <c r="P44" s="30"/>
      <c r="Q44" s="130"/>
      <c r="R44" s="4"/>
      <c r="S44" s="4"/>
      <c r="T44" s="4"/>
      <c r="U44" s="4"/>
      <c r="V44" s="4"/>
      <c r="W44" s="4"/>
    </row>
    <row r="45" spans="1:242" customFormat="1" ht="24" customHeight="1">
      <c r="A45" s="100"/>
      <c r="B45" s="177"/>
      <c r="C45" s="177"/>
      <c r="D45" s="75"/>
      <c r="E45" s="178"/>
      <c r="F45" s="178"/>
      <c r="G45" s="178"/>
      <c r="H45" s="178"/>
      <c r="I45" s="178"/>
      <c r="J45" s="178"/>
      <c r="K45" s="178"/>
      <c r="L45" s="178"/>
      <c r="M45" s="178"/>
      <c r="N45" s="110"/>
      <c r="O45" s="111" t="str">
        <f t="shared" si="0"/>
        <v/>
      </c>
      <c r="P45" s="30"/>
      <c r="Q45" s="130"/>
      <c r="R45" s="4"/>
      <c r="S45" s="4"/>
      <c r="T45" s="4"/>
      <c r="U45" s="4"/>
      <c r="V45" s="4"/>
      <c r="W45" s="4"/>
    </row>
    <row r="46" spans="1:242" customFormat="1" ht="24" customHeight="1">
      <c r="A46" s="100"/>
      <c r="B46" s="177"/>
      <c r="C46" s="177"/>
      <c r="D46" s="75"/>
      <c r="E46" s="178"/>
      <c r="F46" s="178"/>
      <c r="G46" s="178"/>
      <c r="H46" s="178"/>
      <c r="I46" s="178"/>
      <c r="J46" s="178"/>
      <c r="K46" s="178"/>
      <c r="L46" s="178"/>
      <c r="M46" s="178"/>
      <c r="N46" s="110"/>
      <c r="O46" s="111" t="str">
        <f t="shared" si="0"/>
        <v/>
      </c>
      <c r="P46" s="30"/>
      <c r="Q46" s="130"/>
      <c r="R46" s="4"/>
      <c r="S46" s="4"/>
      <c r="T46" s="4"/>
      <c r="U46" s="4"/>
      <c r="V46" s="4"/>
      <c r="W46" s="4"/>
    </row>
    <row r="47" spans="1:242" customFormat="1" ht="24" customHeight="1">
      <c r="A47" s="100"/>
      <c r="B47" s="177"/>
      <c r="C47" s="177"/>
      <c r="D47" s="75"/>
      <c r="E47" s="178"/>
      <c r="F47" s="178"/>
      <c r="G47" s="178"/>
      <c r="H47" s="178"/>
      <c r="I47" s="178"/>
      <c r="J47" s="178"/>
      <c r="K47" s="178"/>
      <c r="L47" s="178"/>
      <c r="M47" s="178"/>
      <c r="N47" s="110"/>
      <c r="O47" s="111" t="str">
        <f t="shared" si="0"/>
        <v/>
      </c>
      <c r="P47" s="30"/>
      <c r="Q47" s="130"/>
      <c r="R47" s="4"/>
      <c r="S47" s="4"/>
      <c r="T47" s="4"/>
      <c r="U47" s="4"/>
      <c r="V47" s="4"/>
      <c r="W47" s="4"/>
    </row>
    <row r="48" spans="1:242" customFormat="1" ht="24" customHeight="1">
      <c r="A48" s="100"/>
      <c r="B48" s="177"/>
      <c r="C48" s="177"/>
      <c r="D48" s="75"/>
      <c r="E48" s="178"/>
      <c r="F48" s="178"/>
      <c r="G48" s="178"/>
      <c r="H48" s="178"/>
      <c r="I48" s="178"/>
      <c r="J48" s="178"/>
      <c r="K48" s="178"/>
      <c r="L48" s="178"/>
      <c r="M48" s="178"/>
      <c r="N48" s="110"/>
      <c r="O48" s="111" t="str">
        <f t="shared" si="0"/>
        <v/>
      </c>
      <c r="P48" s="30"/>
      <c r="Q48" s="130"/>
      <c r="R48" s="4"/>
      <c r="S48" s="4"/>
      <c r="T48" s="4"/>
      <c r="U48" s="4"/>
      <c r="V48" s="4"/>
      <c r="W48" s="4"/>
    </row>
    <row r="49" spans="1:242" customFormat="1" ht="24" customHeight="1">
      <c r="A49" s="100"/>
      <c r="B49" s="177"/>
      <c r="C49" s="177"/>
      <c r="D49" s="75"/>
      <c r="E49" s="178"/>
      <c r="F49" s="178"/>
      <c r="G49" s="178"/>
      <c r="H49" s="178"/>
      <c r="I49" s="178"/>
      <c r="J49" s="178"/>
      <c r="K49" s="178"/>
      <c r="L49" s="178"/>
      <c r="M49" s="178"/>
      <c r="N49" s="110"/>
      <c r="O49" s="111" t="str">
        <f t="shared" si="0"/>
        <v/>
      </c>
      <c r="P49" s="30"/>
      <c r="Q49" s="130"/>
      <c r="R49" s="4"/>
      <c r="S49" s="4"/>
      <c r="T49" s="4"/>
      <c r="U49" s="4"/>
      <c r="V49" s="4"/>
      <c r="W49" s="4"/>
    </row>
    <row r="50" spans="1:242" customFormat="1" ht="24" customHeight="1">
      <c r="A50" s="100"/>
      <c r="B50" s="177"/>
      <c r="C50" s="177"/>
      <c r="D50" s="75"/>
      <c r="E50" s="178"/>
      <c r="F50" s="178"/>
      <c r="G50" s="178"/>
      <c r="H50" s="178"/>
      <c r="I50" s="178"/>
      <c r="J50" s="178"/>
      <c r="K50" s="178"/>
      <c r="L50" s="178"/>
      <c r="M50" s="178"/>
      <c r="N50" s="110"/>
      <c r="O50" s="111" t="str">
        <f t="shared" si="0"/>
        <v/>
      </c>
      <c r="P50" s="30"/>
      <c r="Q50" s="130"/>
      <c r="R50" s="4"/>
      <c r="S50" s="4"/>
      <c r="T50" s="4"/>
      <c r="U50" s="4"/>
      <c r="V50" s="4"/>
      <c r="W50" s="4"/>
    </row>
    <row r="51" spans="1:242" customFormat="1" ht="24" customHeight="1">
      <c r="A51" s="100"/>
      <c r="B51" s="177"/>
      <c r="C51" s="177"/>
      <c r="D51" s="75"/>
      <c r="E51" s="178"/>
      <c r="F51" s="178"/>
      <c r="G51" s="178"/>
      <c r="H51" s="178"/>
      <c r="I51" s="178"/>
      <c r="J51" s="178"/>
      <c r="K51" s="178"/>
      <c r="L51" s="178"/>
      <c r="M51" s="178"/>
      <c r="N51" s="110"/>
      <c r="O51" s="111" t="str">
        <f t="shared" si="0"/>
        <v/>
      </c>
      <c r="P51" s="30"/>
      <c r="Q51" s="130"/>
      <c r="R51" s="4"/>
      <c r="S51" s="4"/>
      <c r="T51" s="4"/>
      <c r="U51" s="4"/>
      <c r="V51" s="4"/>
      <c r="W51" s="4"/>
    </row>
    <row r="52" spans="1:242" customFormat="1" ht="24" customHeight="1">
      <c r="A52" s="100"/>
      <c r="B52" s="177"/>
      <c r="C52" s="177"/>
      <c r="D52" s="75"/>
      <c r="E52" s="178"/>
      <c r="F52" s="178"/>
      <c r="G52" s="178"/>
      <c r="H52" s="178"/>
      <c r="I52" s="178"/>
      <c r="J52" s="178"/>
      <c r="K52" s="178"/>
      <c r="L52" s="178"/>
      <c r="M52" s="178"/>
      <c r="N52" s="110"/>
      <c r="O52" s="111" t="str">
        <f t="shared" si="0"/>
        <v/>
      </c>
      <c r="P52" s="30"/>
      <c r="Q52" s="130"/>
      <c r="R52" s="4"/>
      <c r="S52" s="4"/>
      <c r="T52" s="4"/>
      <c r="U52" s="4"/>
      <c r="V52" s="4"/>
      <c r="W52" s="4"/>
    </row>
    <row r="53" spans="1:242" customFormat="1" ht="24" customHeight="1">
      <c r="A53" s="100"/>
      <c r="B53" s="177"/>
      <c r="C53" s="177"/>
      <c r="D53" s="75"/>
      <c r="E53" s="178"/>
      <c r="F53" s="178"/>
      <c r="G53" s="178"/>
      <c r="H53" s="178"/>
      <c r="I53" s="178"/>
      <c r="J53" s="178"/>
      <c r="K53" s="178"/>
      <c r="L53" s="178"/>
      <c r="M53" s="178"/>
      <c r="N53" s="110"/>
      <c r="O53" s="111" t="str">
        <f t="shared" si="0"/>
        <v/>
      </c>
      <c r="P53" s="30"/>
      <c r="Q53" s="130"/>
      <c r="R53" s="4"/>
      <c r="S53" s="4"/>
      <c r="T53" s="4"/>
      <c r="U53" s="4"/>
      <c r="V53" s="4"/>
      <c r="W53" s="4"/>
    </row>
    <row r="54" spans="1:242" customFormat="1" ht="24" customHeight="1">
      <c r="A54" s="100"/>
      <c r="B54" s="177"/>
      <c r="C54" s="177"/>
      <c r="D54" s="75"/>
      <c r="E54" s="178"/>
      <c r="F54" s="178"/>
      <c r="G54" s="178"/>
      <c r="H54" s="178"/>
      <c r="I54" s="178"/>
      <c r="J54" s="178"/>
      <c r="K54" s="178"/>
      <c r="L54" s="178"/>
      <c r="M54" s="178"/>
      <c r="N54" s="110"/>
      <c r="O54" s="111" t="str">
        <f t="shared" si="0"/>
        <v/>
      </c>
      <c r="P54" s="30"/>
      <c r="Q54" s="130"/>
      <c r="R54" s="4"/>
      <c r="S54" s="4"/>
      <c r="T54" s="4"/>
      <c r="U54" s="4"/>
      <c r="V54" s="4"/>
      <c r="W54" s="4"/>
    </row>
    <row r="55" spans="1:242" customFormat="1" ht="24" customHeight="1">
      <c r="A55" s="100"/>
      <c r="B55" s="177"/>
      <c r="C55" s="177"/>
      <c r="D55" s="75"/>
      <c r="E55" s="178"/>
      <c r="F55" s="178"/>
      <c r="G55" s="178"/>
      <c r="H55" s="178"/>
      <c r="I55" s="178"/>
      <c r="J55" s="178"/>
      <c r="K55" s="178"/>
      <c r="L55" s="178"/>
      <c r="M55" s="178"/>
      <c r="N55" s="110"/>
      <c r="O55" s="111" t="str">
        <f t="shared" si="0"/>
        <v/>
      </c>
      <c r="P55" s="30"/>
      <c r="Q55" s="130"/>
      <c r="R55" s="4"/>
      <c r="S55" s="4"/>
      <c r="T55" s="4"/>
      <c r="U55" s="4"/>
      <c r="V55" s="4"/>
      <c r="W55" s="4"/>
    </row>
    <row r="56" spans="1:242" customFormat="1" ht="24" customHeight="1">
      <c r="A56" s="100"/>
      <c r="B56" s="177"/>
      <c r="C56" s="177"/>
      <c r="D56" s="75"/>
      <c r="E56" s="178"/>
      <c r="F56" s="178"/>
      <c r="G56" s="178"/>
      <c r="H56" s="178"/>
      <c r="I56" s="178"/>
      <c r="J56" s="178"/>
      <c r="K56" s="178"/>
      <c r="L56" s="178"/>
      <c r="M56" s="178"/>
      <c r="N56" s="110"/>
      <c r="O56" s="111" t="str">
        <f t="shared" si="0"/>
        <v/>
      </c>
      <c r="P56" s="30"/>
      <c r="Q56" s="130"/>
      <c r="R56" s="4"/>
      <c r="S56" s="4"/>
      <c r="T56" s="4"/>
      <c r="U56" s="4"/>
      <c r="V56" s="4"/>
      <c r="W56" s="4"/>
    </row>
    <row r="57" spans="1:242" s="47" customFormat="1" ht="6" customHeight="1">
      <c r="A57" s="125"/>
      <c r="B57" s="12"/>
      <c r="C57" s="10"/>
      <c r="D57" s="10"/>
      <c r="E57" s="10"/>
      <c r="F57" s="1"/>
      <c r="G57" s="1"/>
      <c r="H57" s="1"/>
      <c r="I57" s="1"/>
      <c r="J57" s="1"/>
      <c r="K57" s="1"/>
      <c r="L57" s="10"/>
      <c r="M57" s="10"/>
      <c r="N57" s="10"/>
      <c r="O57" s="13"/>
      <c r="P57"/>
      <c r="Q57" s="131"/>
      <c r="R57" s="37"/>
      <c r="S57" s="37"/>
      <c r="T57" s="37"/>
      <c r="U57" s="37"/>
      <c r="V57" s="37"/>
      <c r="W57" s="37"/>
    </row>
    <row r="58" spans="1:242" s="41" customFormat="1" ht="21.75" customHeight="1">
      <c r="A58" s="129"/>
      <c r="B58" s="112" t="s">
        <v>12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08"/>
      <c r="Q58" s="140"/>
      <c r="R58" s="51"/>
      <c r="S58" s="51"/>
      <c r="T58" s="51"/>
      <c r="U58" s="52"/>
      <c r="V58" s="22"/>
      <c r="W58" s="44"/>
    </row>
    <row r="59" spans="1:242" customFormat="1" ht="14.25" customHeight="1">
      <c r="A59" s="125"/>
      <c r="B59" s="179" t="s">
        <v>80</v>
      </c>
      <c r="C59" s="179"/>
      <c r="D59" s="179"/>
      <c r="E59" s="179"/>
      <c r="F59" s="14"/>
      <c r="G59" s="14"/>
      <c r="H59" s="14"/>
      <c r="I59" s="14"/>
      <c r="J59" s="14"/>
      <c r="K59" s="14"/>
      <c r="L59" s="3"/>
      <c r="M59" s="3"/>
      <c r="N59" s="3"/>
      <c r="P59" s="15">
        <v>1</v>
      </c>
      <c r="Q59" s="130"/>
      <c r="R59" s="18"/>
      <c r="S59" s="18"/>
      <c r="T59" s="18"/>
      <c r="U59" s="18"/>
      <c r="V59" s="18"/>
      <c r="W59" s="4"/>
    </row>
    <row r="60" spans="1:242" customFormat="1" ht="6.75" customHeight="1">
      <c r="A60" s="125"/>
      <c r="B60" s="54"/>
      <c r="C60" s="54"/>
      <c r="D60" s="54"/>
      <c r="E60" s="54"/>
      <c r="F60" s="14"/>
      <c r="G60" s="14"/>
      <c r="H60" s="14"/>
      <c r="I60" s="14"/>
      <c r="J60" s="14"/>
      <c r="K60" s="14"/>
      <c r="L60" s="3"/>
      <c r="M60" s="3"/>
      <c r="N60" s="3"/>
      <c r="Q60" s="130"/>
      <c r="R60" s="18"/>
      <c r="S60" s="18"/>
      <c r="T60" s="18"/>
      <c r="U60" s="18"/>
      <c r="V60" s="18"/>
      <c r="W60" s="4"/>
    </row>
    <row r="61" spans="1:242" customFormat="1" ht="18">
      <c r="A61" s="132"/>
      <c r="B61" s="114" t="str">
        <f>B6</f>
        <v>DESPESAS DE TRANSPORTE</v>
      </c>
      <c r="C61" s="53"/>
      <c r="D61" s="53"/>
      <c r="E61" s="53"/>
      <c r="F61" s="26"/>
      <c r="G61" s="26"/>
      <c r="H61" s="26"/>
      <c r="I61" s="26"/>
      <c r="J61" s="26"/>
      <c r="K61" s="26"/>
      <c r="L61" s="53"/>
      <c r="M61" s="53"/>
      <c r="N61" s="53"/>
      <c r="Q61" s="119"/>
      <c r="R61" s="4"/>
      <c r="S61" s="4"/>
      <c r="T61" s="4"/>
      <c r="U61" s="4"/>
      <c r="V61" s="4"/>
      <c r="W61" s="4"/>
    </row>
    <row r="62" spans="1:242" s="41" customFormat="1" ht="24" customHeight="1">
      <c r="A62" s="129"/>
      <c r="B62" s="188" t="s">
        <v>1</v>
      </c>
      <c r="C62" s="189"/>
      <c r="D62" s="106" t="s">
        <v>6</v>
      </c>
      <c r="E62" s="190" t="s">
        <v>7</v>
      </c>
      <c r="F62" s="191"/>
      <c r="G62" s="191"/>
      <c r="H62" s="191"/>
      <c r="I62" s="191"/>
      <c r="J62" s="191"/>
      <c r="K62" s="191"/>
      <c r="L62" s="191"/>
      <c r="M62" s="192"/>
      <c r="N62" s="107" t="s">
        <v>3</v>
      </c>
      <c r="O62" s="147" t="s">
        <v>4</v>
      </c>
      <c r="P62" s="106" t="s">
        <v>2</v>
      </c>
      <c r="Q62" s="137"/>
      <c r="R62" s="44"/>
      <c r="S62" s="44"/>
      <c r="T62" s="44"/>
      <c r="U62" s="44"/>
      <c r="V62" s="44"/>
      <c r="W62" s="44"/>
    </row>
    <row r="63" spans="1:242" customFormat="1" ht="23.25" customHeight="1">
      <c r="A63" s="100"/>
      <c r="B63" s="177"/>
      <c r="C63" s="177"/>
      <c r="D63" s="75"/>
      <c r="E63" s="178"/>
      <c r="F63" s="178"/>
      <c r="G63" s="178"/>
      <c r="H63" s="178"/>
      <c r="I63" s="178"/>
      <c r="J63" s="178"/>
      <c r="K63" s="178"/>
      <c r="L63" s="178"/>
      <c r="M63" s="178"/>
      <c r="N63" s="110"/>
      <c r="O63" s="111" t="str">
        <f t="shared" ref="O63:O108" si="1">IF(N63*D63=0,"",N63*D63)</f>
        <v/>
      </c>
      <c r="P63" s="30"/>
      <c r="Q63" s="130"/>
      <c r="R63" s="4"/>
      <c r="S63" s="4"/>
      <c r="T63" s="4"/>
      <c r="U63" s="4"/>
      <c r="V63" s="4"/>
      <c r="W63" s="4"/>
      <c r="IG63" s="39"/>
      <c r="IH63" s="11"/>
    </row>
    <row r="64" spans="1:242" customFormat="1" ht="23.25" customHeight="1">
      <c r="A64" s="100"/>
      <c r="B64" s="177"/>
      <c r="C64" s="177"/>
      <c r="D64" s="75"/>
      <c r="E64" s="178"/>
      <c r="F64" s="178"/>
      <c r="G64" s="178"/>
      <c r="H64" s="178"/>
      <c r="I64" s="178"/>
      <c r="J64" s="178"/>
      <c r="K64" s="178"/>
      <c r="L64" s="178"/>
      <c r="M64" s="178"/>
      <c r="N64" s="110"/>
      <c r="O64" s="111" t="str">
        <f t="shared" si="1"/>
        <v/>
      </c>
      <c r="P64" s="30"/>
      <c r="Q64" s="130"/>
      <c r="R64" s="4"/>
      <c r="S64" s="4"/>
      <c r="T64" s="4"/>
      <c r="U64" s="4"/>
      <c r="V64" s="4"/>
      <c r="W64" s="4"/>
      <c r="IG64" s="39"/>
      <c r="IH64" s="11"/>
    </row>
    <row r="65" spans="1:242" customFormat="1" ht="23.25" customHeight="1">
      <c r="A65" s="100"/>
      <c r="B65" s="177"/>
      <c r="C65" s="177"/>
      <c r="D65" s="75"/>
      <c r="E65" s="178"/>
      <c r="F65" s="178"/>
      <c r="G65" s="178"/>
      <c r="H65" s="178"/>
      <c r="I65" s="178"/>
      <c r="J65" s="178"/>
      <c r="K65" s="178"/>
      <c r="L65" s="178"/>
      <c r="M65" s="178"/>
      <c r="N65" s="110"/>
      <c r="O65" s="111" t="str">
        <f t="shared" si="1"/>
        <v/>
      </c>
      <c r="P65" s="30"/>
      <c r="Q65" s="130"/>
      <c r="R65" s="4"/>
      <c r="S65" s="4"/>
      <c r="T65" s="4"/>
      <c r="U65" s="4"/>
      <c r="V65" s="4"/>
      <c r="W65" s="4"/>
      <c r="IG65" s="39"/>
      <c r="IH65" s="11"/>
    </row>
    <row r="66" spans="1:242" customFormat="1" ht="23.25" customHeight="1">
      <c r="A66" s="100"/>
      <c r="B66" s="177"/>
      <c r="C66" s="177"/>
      <c r="D66" s="75"/>
      <c r="E66" s="178"/>
      <c r="F66" s="178"/>
      <c r="G66" s="178"/>
      <c r="H66" s="178"/>
      <c r="I66" s="178"/>
      <c r="J66" s="178"/>
      <c r="K66" s="178"/>
      <c r="L66" s="178"/>
      <c r="M66" s="178"/>
      <c r="N66" s="110"/>
      <c r="O66" s="111" t="str">
        <f t="shared" si="1"/>
        <v/>
      </c>
      <c r="P66" s="30"/>
      <c r="Q66" s="130"/>
      <c r="R66" s="4"/>
      <c r="S66" s="4"/>
      <c r="T66" s="4"/>
      <c r="U66" s="4"/>
      <c r="V66" s="4"/>
      <c r="W66" s="4"/>
      <c r="IG66" s="11"/>
      <c r="IH66" s="11"/>
    </row>
    <row r="67" spans="1:242" customFormat="1" ht="23.25" customHeight="1">
      <c r="A67" s="100"/>
      <c r="B67" s="177"/>
      <c r="C67" s="177"/>
      <c r="D67" s="75"/>
      <c r="E67" s="178"/>
      <c r="F67" s="178"/>
      <c r="G67" s="178"/>
      <c r="H67" s="178"/>
      <c r="I67" s="178"/>
      <c r="J67" s="178"/>
      <c r="K67" s="178"/>
      <c r="L67" s="178"/>
      <c r="M67" s="178"/>
      <c r="N67" s="110"/>
      <c r="O67" s="111" t="str">
        <f t="shared" si="1"/>
        <v/>
      </c>
      <c r="P67" s="30"/>
      <c r="Q67" s="130"/>
      <c r="R67" s="4"/>
      <c r="S67" s="4"/>
      <c r="T67" s="4"/>
      <c r="U67" s="4"/>
      <c r="V67" s="4"/>
      <c r="W67" s="4"/>
    </row>
    <row r="68" spans="1:242" customFormat="1" ht="23.25" customHeight="1">
      <c r="A68" s="100"/>
      <c r="B68" s="177"/>
      <c r="C68" s="177"/>
      <c r="D68" s="75"/>
      <c r="E68" s="178"/>
      <c r="F68" s="178"/>
      <c r="G68" s="178"/>
      <c r="H68" s="178"/>
      <c r="I68" s="178"/>
      <c r="J68" s="178"/>
      <c r="K68" s="178"/>
      <c r="L68" s="178"/>
      <c r="M68" s="178"/>
      <c r="N68" s="110"/>
      <c r="O68" s="111" t="str">
        <f t="shared" si="1"/>
        <v/>
      </c>
      <c r="P68" s="30"/>
      <c r="Q68" s="130"/>
      <c r="R68" s="4"/>
      <c r="S68" s="4"/>
      <c r="T68" s="4"/>
      <c r="U68" s="4"/>
      <c r="V68" s="4"/>
      <c r="W68" s="4"/>
    </row>
    <row r="69" spans="1:242" customFormat="1" ht="23.25" customHeight="1">
      <c r="A69" s="100"/>
      <c r="B69" s="177"/>
      <c r="C69" s="177"/>
      <c r="D69" s="75"/>
      <c r="E69" s="178"/>
      <c r="F69" s="178"/>
      <c r="G69" s="178"/>
      <c r="H69" s="178"/>
      <c r="I69" s="178"/>
      <c r="J69" s="178"/>
      <c r="K69" s="178"/>
      <c r="L69" s="178"/>
      <c r="M69" s="178"/>
      <c r="N69" s="110"/>
      <c r="O69" s="111" t="str">
        <f t="shared" si="1"/>
        <v/>
      </c>
      <c r="P69" s="30"/>
      <c r="Q69" s="130"/>
      <c r="R69" s="4"/>
      <c r="S69" s="4"/>
      <c r="T69" s="4"/>
      <c r="U69" s="4"/>
      <c r="V69" s="4"/>
      <c r="W69" s="4"/>
    </row>
    <row r="70" spans="1:242" customFormat="1" ht="23.25" customHeight="1">
      <c r="A70" s="100"/>
      <c r="B70" s="177"/>
      <c r="C70" s="177"/>
      <c r="D70" s="75"/>
      <c r="E70" s="178"/>
      <c r="F70" s="178"/>
      <c r="G70" s="178"/>
      <c r="H70" s="178"/>
      <c r="I70" s="178"/>
      <c r="J70" s="178"/>
      <c r="K70" s="178"/>
      <c r="L70" s="178"/>
      <c r="M70" s="178"/>
      <c r="N70" s="110"/>
      <c r="O70" s="111" t="str">
        <f t="shared" si="1"/>
        <v/>
      </c>
      <c r="P70" s="30"/>
      <c r="Q70" s="130"/>
      <c r="R70" s="4"/>
      <c r="S70" s="4"/>
      <c r="T70" s="4"/>
      <c r="U70" s="4"/>
      <c r="V70" s="4"/>
      <c r="W70" s="4"/>
    </row>
    <row r="71" spans="1:242" customFormat="1" ht="23.25" customHeight="1">
      <c r="A71" s="100"/>
      <c r="B71" s="177"/>
      <c r="C71" s="177"/>
      <c r="D71" s="75"/>
      <c r="E71" s="178"/>
      <c r="F71" s="178"/>
      <c r="G71" s="178"/>
      <c r="H71" s="178"/>
      <c r="I71" s="178"/>
      <c r="J71" s="178"/>
      <c r="K71" s="178"/>
      <c r="L71" s="178"/>
      <c r="M71" s="178"/>
      <c r="N71" s="110"/>
      <c r="O71" s="111" t="str">
        <f t="shared" si="1"/>
        <v/>
      </c>
      <c r="P71" s="30"/>
      <c r="Q71" s="130"/>
      <c r="R71" s="4"/>
      <c r="S71" s="4"/>
      <c r="T71" s="4"/>
      <c r="U71" s="4"/>
      <c r="V71" s="4"/>
      <c r="W71" s="4"/>
      <c r="IG71" s="39"/>
      <c r="IH71" s="11"/>
    </row>
    <row r="72" spans="1:242" customFormat="1" ht="23.25" customHeight="1">
      <c r="A72" s="100"/>
      <c r="B72" s="177"/>
      <c r="C72" s="177"/>
      <c r="D72" s="75"/>
      <c r="E72" s="178"/>
      <c r="F72" s="178"/>
      <c r="G72" s="178"/>
      <c r="H72" s="178"/>
      <c r="I72" s="178"/>
      <c r="J72" s="178"/>
      <c r="K72" s="178"/>
      <c r="L72" s="178"/>
      <c r="M72" s="178"/>
      <c r="N72" s="110"/>
      <c r="O72" s="111" t="str">
        <f t="shared" si="1"/>
        <v/>
      </c>
      <c r="P72" s="30"/>
      <c r="Q72" s="130"/>
      <c r="R72" s="4"/>
      <c r="S72" s="4"/>
      <c r="T72" s="4"/>
      <c r="U72" s="4"/>
      <c r="V72" s="4"/>
      <c r="W72" s="4"/>
      <c r="IG72" s="11"/>
      <c r="IH72" s="11"/>
    </row>
    <row r="73" spans="1:242" customFormat="1" ht="23.25" customHeight="1">
      <c r="A73" s="100"/>
      <c r="B73" s="177"/>
      <c r="C73" s="177"/>
      <c r="D73" s="75"/>
      <c r="E73" s="178"/>
      <c r="F73" s="178"/>
      <c r="G73" s="178"/>
      <c r="H73" s="178"/>
      <c r="I73" s="178"/>
      <c r="J73" s="178"/>
      <c r="K73" s="178"/>
      <c r="L73" s="178"/>
      <c r="M73" s="178"/>
      <c r="N73" s="110"/>
      <c r="O73" s="111" t="str">
        <f t="shared" si="1"/>
        <v/>
      </c>
      <c r="P73" s="30"/>
      <c r="Q73" s="130"/>
      <c r="R73" s="4"/>
      <c r="S73" s="4"/>
      <c r="T73" s="4"/>
      <c r="U73" s="4"/>
      <c r="V73" s="4"/>
      <c r="W73" s="4"/>
      <c r="IG73" s="11"/>
      <c r="IH73" s="11"/>
    </row>
    <row r="74" spans="1:242" customFormat="1" ht="23.25" customHeight="1">
      <c r="A74" s="100"/>
      <c r="B74" s="177"/>
      <c r="C74" s="177"/>
      <c r="D74" s="75"/>
      <c r="E74" s="178"/>
      <c r="F74" s="178"/>
      <c r="G74" s="178"/>
      <c r="H74" s="178"/>
      <c r="I74" s="178"/>
      <c r="J74" s="178"/>
      <c r="K74" s="178"/>
      <c r="L74" s="178"/>
      <c r="M74" s="178"/>
      <c r="N74" s="110"/>
      <c r="O74" s="111" t="str">
        <f t="shared" si="1"/>
        <v/>
      </c>
      <c r="P74" s="30"/>
      <c r="Q74" s="130"/>
      <c r="R74" s="4"/>
      <c r="S74" s="4"/>
      <c r="T74" s="4"/>
      <c r="U74" s="4"/>
      <c r="V74" s="4"/>
      <c r="W74" s="4"/>
    </row>
    <row r="75" spans="1:242" customFormat="1" ht="23.25" customHeight="1">
      <c r="A75" s="100"/>
      <c r="B75" s="177"/>
      <c r="C75" s="177"/>
      <c r="D75" s="75"/>
      <c r="E75" s="178"/>
      <c r="F75" s="178"/>
      <c r="G75" s="178"/>
      <c r="H75" s="178"/>
      <c r="I75" s="178"/>
      <c r="J75" s="178"/>
      <c r="K75" s="178"/>
      <c r="L75" s="178"/>
      <c r="M75" s="178"/>
      <c r="N75" s="110"/>
      <c r="O75" s="111" t="str">
        <f>IF(N75*D75=0,"",N75*D75)</f>
        <v/>
      </c>
      <c r="P75" s="30"/>
      <c r="Q75" s="130"/>
      <c r="R75" s="4"/>
      <c r="S75" s="4"/>
      <c r="T75" s="4"/>
      <c r="U75" s="4"/>
      <c r="V75" s="4"/>
      <c r="W75" s="4"/>
      <c r="IG75" s="11"/>
      <c r="IH75" s="11"/>
    </row>
    <row r="76" spans="1:242" customFormat="1" ht="23.25" customHeight="1">
      <c r="A76" s="100"/>
      <c r="B76" s="177"/>
      <c r="C76" s="177"/>
      <c r="D76" s="75"/>
      <c r="E76" s="178"/>
      <c r="F76" s="178"/>
      <c r="G76" s="178"/>
      <c r="H76" s="178"/>
      <c r="I76" s="178"/>
      <c r="J76" s="178"/>
      <c r="K76" s="178"/>
      <c r="L76" s="178"/>
      <c r="M76" s="178"/>
      <c r="N76" s="110"/>
      <c r="O76" s="111" t="str">
        <f>IF(N76*D76=0,"",N76*D76)</f>
        <v/>
      </c>
      <c r="P76" s="30"/>
      <c r="Q76" s="130"/>
      <c r="R76" s="4"/>
      <c r="S76" s="4"/>
      <c r="T76" s="4"/>
      <c r="U76" s="4"/>
      <c r="V76" s="4"/>
      <c r="W76" s="4"/>
    </row>
    <row r="77" spans="1:242" customFormat="1" ht="23.25" customHeight="1">
      <c r="A77" s="100"/>
      <c r="B77" s="177"/>
      <c r="C77" s="177"/>
      <c r="D77" s="75"/>
      <c r="E77" s="178"/>
      <c r="F77" s="178"/>
      <c r="G77" s="178"/>
      <c r="H77" s="178"/>
      <c r="I77" s="178"/>
      <c r="J77" s="178"/>
      <c r="K77" s="178"/>
      <c r="L77" s="178"/>
      <c r="M77" s="178"/>
      <c r="N77" s="110"/>
      <c r="O77" s="111" t="str">
        <f t="shared" si="1"/>
        <v/>
      </c>
      <c r="P77" s="30"/>
      <c r="Q77" s="130"/>
      <c r="R77" s="4"/>
      <c r="S77" s="4"/>
      <c r="T77" s="4"/>
      <c r="U77" s="4"/>
      <c r="V77" s="4"/>
      <c r="W77" s="4"/>
    </row>
    <row r="78" spans="1:242" customFormat="1" ht="23.25" customHeight="1">
      <c r="A78" s="100"/>
      <c r="B78" s="177"/>
      <c r="C78" s="177"/>
      <c r="D78" s="75"/>
      <c r="E78" s="178"/>
      <c r="F78" s="178"/>
      <c r="G78" s="178"/>
      <c r="H78" s="178"/>
      <c r="I78" s="178"/>
      <c r="J78" s="178"/>
      <c r="K78" s="178"/>
      <c r="L78" s="178"/>
      <c r="M78" s="178"/>
      <c r="N78" s="110"/>
      <c r="O78" s="111" t="str">
        <f t="shared" si="1"/>
        <v/>
      </c>
      <c r="P78" s="30"/>
      <c r="Q78" s="130"/>
      <c r="R78" s="4"/>
      <c r="S78" s="4"/>
      <c r="T78" s="4"/>
      <c r="U78" s="4"/>
      <c r="V78" s="4"/>
      <c r="W78" s="4"/>
    </row>
    <row r="79" spans="1:242" customFormat="1" ht="23.25" customHeight="1">
      <c r="A79" s="100"/>
      <c r="B79" s="177"/>
      <c r="C79" s="177"/>
      <c r="D79" s="75"/>
      <c r="E79" s="178"/>
      <c r="F79" s="178"/>
      <c r="G79" s="178"/>
      <c r="H79" s="178"/>
      <c r="I79" s="178"/>
      <c r="J79" s="178"/>
      <c r="K79" s="178"/>
      <c r="L79" s="178"/>
      <c r="M79" s="178"/>
      <c r="N79" s="110"/>
      <c r="O79" s="111" t="str">
        <f t="shared" si="1"/>
        <v/>
      </c>
      <c r="P79" s="30"/>
      <c r="Q79" s="130"/>
      <c r="R79" s="4"/>
      <c r="S79" s="4"/>
      <c r="T79" s="4"/>
      <c r="U79" s="4"/>
      <c r="V79" s="4"/>
      <c r="W79" s="4"/>
    </row>
    <row r="80" spans="1:242" customFormat="1" ht="23.25" customHeight="1">
      <c r="A80" s="100"/>
      <c r="B80" s="177"/>
      <c r="C80" s="177"/>
      <c r="D80" s="75"/>
      <c r="E80" s="178"/>
      <c r="F80" s="178"/>
      <c r="G80" s="178"/>
      <c r="H80" s="178"/>
      <c r="I80" s="178"/>
      <c r="J80" s="178"/>
      <c r="K80" s="178"/>
      <c r="L80" s="178"/>
      <c r="M80" s="178"/>
      <c r="N80" s="110"/>
      <c r="O80" s="111" t="str">
        <f t="shared" si="1"/>
        <v/>
      </c>
      <c r="P80" s="30"/>
      <c r="Q80" s="130"/>
      <c r="R80" s="4"/>
      <c r="S80" s="4"/>
      <c r="T80" s="4"/>
      <c r="U80" s="4"/>
      <c r="V80" s="4"/>
      <c r="W80" s="4"/>
    </row>
    <row r="81" spans="1:242" customFormat="1" ht="23.25" customHeight="1">
      <c r="A81" s="100"/>
      <c r="B81" s="177"/>
      <c r="C81" s="177"/>
      <c r="D81" s="75"/>
      <c r="E81" s="178"/>
      <c r="F81" s="178"/>
      <c r="G81" s="178"/>
      <c r="H81" s="178"/>
      <c r="I81" s="178"/>
      <c r="J81" s="178"/>
      <c r="K81" s="178"/>
      <c r="L81" s="178"/>
      <c r="M81" s="178"/>
      <c r="N81" s="110"/>
      <c r="O81" s="111" t="str">
        <f t="shared" si="1"/>
        <v/>
      </c>
      <c r="P81" s="30"/>
      <c r="Q81" s="130"/>
      <c r="R81" s="4"/>
      <c r="S81" s="4"/>
      <c r="T81" s="4"/>
      <c r="U81" s="4"/>
      <c r="V81" s="4"/>
      <c r="W81" s="4"/>
    </row>
    <row r="82" spans="1:242" customFormat="1" ht="23.25" customHeight="1">
      <c r="A82" s="100"/>
      <c r="B82" s="177"/>
      <c r="C82" s="177"/>
      <c r="D82" s="75"/>
      <c r="E82" s="178"/>
      <c r="F82" s="178"/>
      <c r="G82" s="178"/>
      <c r="H82" s="178"/>
      <c r="I82" s="178"/>
      <c r="J82" s="178"/>
      <c r="K82" s="178"/>
      <c r="L82" s="178"/>
      <c r="M82" s="178"/>
      <c r="N82" s="110"/>
      <c r="O82" s="111" t="str">
        <f t="shared" si="1"/>
        <v/>
      </c>
      <c r="P82" s="30"/>
      <c r="Q82" s="130"/>
      <c r="R82" s="4"/>
      <c r="S82" s="4"/>
      <c r="T82" s="4"/>
      <c r="U82" s="4"/>
      <c r="V82" s="4"/>
      <c r="W82" s="4"/>
    </row>
    <row r="83" spans="1:242" customFormat="1" ht="23.25" customHeight="1">
      <c r="A83" s="100"/>
      <c r="B83" s="177"/>
      <c r="C83" s="177"/>
      <c r="D83" s="75"/>
      <c r="E83" s="178"/>
      <c r="F83" s="178"/>
      <c r="G83" s="178"/>
      <c r="H83" s="178"/>
      <c r="I83" s="178"/>
      <c r="J83" s="178"/>
      <c r="K83" s="178"/>
      <c r="L83" s="178"/>
      <c r="M83" s="178"/>
      <c r="N83" s="110"/>
      <c r="O83" s="111" t="str">
        <f t="shared" si="1"/>
        <v/>
      </c>
      <c r="P83" s="30"/>
      <c r="Q83" s="130"/>
      <c r="R83" s="4"/>
      <c r="S83" s="4"/>
      <c r="T83" s="4"/>
      <c r="U83" s="4"/>
      <c r="V83" s="4"/>
      <c r="W83" s="4"/>
    </row>
    <row r="84" spans="1:242" customFormat="1" ht="23.25" customHeight="1">
      <c r="A84" s="100"/>
      <c r="B84" s="177"/>
      <c r="C84" s="177"/>
      <c r="D84" s="75"/>
      <c r="E84" s="178"/>
      <c r="F84" s="178"/>
      <c r="G84" s="178"/>
      <c r="H84" s="178"/>
      <c r="I84" s="178"/>
      <c r="J84" s="178"/>
      <c r="K84" s="178"/>
      <c r="L84" s="178"/>
      <c r="M84" s="178"/>
      <c r="N84" s="110"/>
      <c r="O84" s="111" t="str">
        <f t="shared" si="1"/>
        <v/>
      </c>
      <c r="P84" s="30"/>
      <c r="Q84" s="130"/>
      <c r="R84" s="4"/>
      <c r="S84" s="4"/>
      <c r="T84" s="4"/>
      <c r="U84" s="4"/>
      <c r="V84" s="4"/>
      <c r="W84" s="4"/>
    </row>
    <row r="85" spans="1:242" customFormat="1" ht="23.25" customHeight="1">
      <c r="A85" s="100"/>
      <c r="B85" s="177"/>
      <c r="C85" s="177"/>
      <c r="D85" s="75"/>
      <c r="E85" s="178"/>
      <c r="F85" s="178"/>
      <c r="G85" s="178"/>
      <c r="H85" s="178"/>
      <c r="I85" s="178"/>
      <c r="J85" s="178"/>
      <c r="K85" s="178"/>
      <c r="L85" s="178"/>
      <c r="M85" s="178"/>
      <c r="N85" s="110"/>
      <c r="O85" s="111" t="str">
        <f t="shared" si="1"/>
        <v/>
      </c>
      <c r="P85" s="30"/>
      <c r="Q85" s="130"/>
      <c r="R85" s="4"/>
      <c r="S85" s="4"/>
      <c r="T85" s="4"/>
      <c r="U85" s="4"/>
      <c r="V85" s="4"/>
      <c r="W85" s="4"/>
    </row>
    <row r="86" spans="1:242" customFormat="1" ht="23.25" customHeight="1">
      <c r="A86" s="100"/>
      <c r="B86" s="177"/>
      <c r="C86" s="177"/>
      <c r="D86" s="75"/>
      <c r="E86" s="178"/>
      <c r="F86" s="178"/>
      <c r="G86" s="178"/>
      <c r="H86" s="178"/>
      <c r="I86" s="178"/>
      <c r="J86" s="178"/>
      <c r="K86" s="178"/>
      <c r="L86" s="178"/>
      <c r="M86" s="178"/>
      <c r="N86" s="110"/>
      <c r="O86" s="111" t="str">
        <f t="shared" si="1"/>
        <v/>
      </c>
      <c r="P86" s="30"/>
      <c r="Q86" s="130"/>
      <c r="R86" s="4"/>
      <c r="S86" s="4"/>
      <c r="T86" s="4"/>
      <c r="U86" s="4"/>
      <c r="V86" s="4"/>
      <c r="W86" s="4"/>
      <c r="IG86" s="39"/>
      <c r="IH86" s="11"/>
    </row>
    <row r="87" spans="1:242" customFormat="1" ht="23.25" customHeight="1">
      <c r="A87" s="100"/>
      <c r="B87" s="177"/>
      <c r="C87" s="177"/>
      <c r="D87" s="75"/>
      <c r="E87" s="178"/>
      <c r="F87" s="178"/>
      <c r="G87" s="178"/>
      <c r="H87" s="178"/>
      <c r="I87" s="178"/>
      <c r="J87" s="178"/>
      <c r="K87" s="178"/>
      <c r="L87" s="178"/>
      <c r="M87" s="178"/>
      <c r="N87" s="110"/>
      <c r="O87" s="111" t="str">
        <f t="shared" si="1"/>
        <v/>
      </c>
      <c r="P87" s="30"/>
      <c r="Q87" s="130"/>
      <c r="R87" s="4"/>
      <c r="S87" s="4"/>
      <c r="T87" s="4"/>
      <c r="U87" s="4"/>
      <c r="V87" s="4"/>
      <c r="W87" s="4"/>
      <c r="IG87" s="39"/>
      <c r="IH87" s="11"/>
    </row>
    <row r="88" spans="1:242" customFormat="1" ht="23.25" customHeight="1">
      <c r="A88" s="100"/>
      <c r="B88" s="177"/>
      <c r="C88" s="177"/>
      <c r="D88" s="75"/>
      <c r="E88" s="178"/>
      <c r="F88" s="178"/>
      <c r="G88" s="178"/>
      <c r="H88" s="178"/>
      <c r="I88" s="178"/>
      <c r="J88" s="178"/>
      <c r="K88" s="178"/>
      <c r="L88" s="178"/>
      <c r="M88" s="178"/>
      <c r="N88" s="110"/>
      <c r="O88" s="111" t="str">
        <f t="shared" si="1"/>
        <v/>
      </c>
      <c r="P88" s="30"/>
      <c r="Q88" s="130"/>
      <c r="R88" s="4"/>
      <c r="S88" s="4"/>
      <c r="T88" s="4"/>
      <c r="U88" s="4"/>
      <c r="V88" s="4"/>
      <c r="W88" s="4"/>
      <c r="IG88" s="11"/>
      <c r="IH88" s="11"/>
    </row>
    <row r="89" spans="1:242" customFormat="1" ht="23.25" customHeight="1">
      <c r="A89" s="100"/>
      <c r="B89" s="177"/>
      <c r="C89" s="177"/>
      <c r="D89" s="75"/>
      <c r="E89" s="178"/>
      <c r="F89" s="178"/>
      <c r="G89" s="178"/>
      <c r="H89" s="178"/>
      <c r="I89" s="178"/>
      <c r="J89" s="178"/>
      <c r="K89" s="178"/>
      <c r="L89" s="178"/>
      <c r="M89" s="178"/>
      <c r="N89" s="110"/>
      <c r="O89" s="111" t="str">
        <f t="shared" si="1"/>
        <v/>
      </c>
      <c r="P89" s="30"/>
      <c r="Q89" s="130"/>
      <c r="R89" s="4"/>
      <c r="S89" s="4"/>
      <c r="T89" s="4"/>
      <c r="U89" s="4"/>
      <c r="V89" s="4"/>
      <c r="W89" s="4"/>
      <c r="IG89" s="11"/>
      <c r="IH89" s="11"/>
    </row>
    <row r="90" spans="1:242" customFormat="1" ht="23.25" customHeight="1">
      <c r="A90" s="100"/>
      <c r="B90" s="177"/>
      <c r="C90" s="177"/>
      <c r="D90" s="75"/>
      <c r="E90" s="178"/>
      <c r="F90" s="178"/>
      <c r="G90" s="178"/>
      <c r="H90" s="178"/>
      <c r="I90" s="178"/>
      <c r="J90" s="178"/>
      <c r="K90" s="178"/>
      <c r="L90" s="178"/>
      <c r="M90" s="178"/>
      <c r="N90" s="110"/>
      <c r="O90" s="111" t="str">
        <f t="shared" si="1"/>
        <v/>
      </c>
      <c r="P90" s="30"/>
      <c r="Q90" s="130"/>
      <c r="R90" s="4"/>
      <c r="S90" s="4"/>
      <c r="T90" s="4"/>
      <c r="U90" s="4"/>
      <c r="V90" s="4"/>
      <c r="W90" s="4"/>
    </row>
    <row r="91" spans="1:242" customFormat="1" ht="23.25" customHeight="1">
      <c r="A91" s="100"/>
      <c r="B91" s="177"/>
      <c r="C91" s="177"/>
      <c r="D91" s="75"/>
      <c r="E91" s="178"/>
      <c r="F91" s="178"/>
      <c r="G91" s="178"/>
      <c r="H91" s="178"/>
      <c r="I91" s="178"/>
      <c r="J91" s="178"/>
      <c r="K91" s="178"/>
      <c r="L91" s="178"/>
      <c r="M91" s="178"/>
      <c r="N91" s="110"/>
      <c r="O91" s="111" t="str">
        <f t="shared" si="1"/>
        <v/>
      </c>
      <c r="P91" s="30"/>
      <c r="Q91" s="130"/>
      <c r="R91" s="4"/>
      <c r="S91" s="4"/>
      <c r="T91" s="4"/>
      <c r="U91" s="4"/>
      <c r="V91" s="4"/>
      <c r="W91" s="4"/>
    </row>
    <row r="92" spans="1:242" customFormat="1" ht="23.25" customHeight="1">
      <c r="A92" s="100"/>
      <c r="B92" s="177"/>
      <c r="C92" s="177"/>
      <c r="D92" s="75"/>
      <c r="E92" s="178"/>
      <c r="F92" s="178"/>
      <c r="G92" s="178"/>
      <c r="H92" s="178"/>
      <c r="I92" s="178"/>
      <c r="J92" s="178"/>
      <c r="K92" s="178"/>
      <c r="L92" s="178"/>
      <c r="M92" s="178"/>
      <c r="N92" s="110"/>
      <c r="O92" s="111" t="str">
        <f t="shared" si="1"/>
        <v/>
      </c>
      <c r="P92" s="30"/>
      <c r="Q92" s="130"/>
      <c r="R92" s="4"/>
      <c r="S92" s="4"/>
      <c r="T92" s="4"/>
      <c r="U92" s="4"/>
      <c r="V92" s="4"/>
      <c r="W92" s="4"/>
    </row>
    <row r="93" spans="1:242" customFormat="1" ht="23.25" customHeight="1">
      <c r="A93" s="100"/>
      <c r="B93" s="177"/>
      <c r="C93" s="177"/>
      <c r="D93" s="75"/>
      <c r="E93" s="178"/>
      <c r="F93" s="178"/>
      <c r="G93" s="178"/>
      <c r="H93" s="178"/>
      <c r="I93" s="178"/>
      <c r="J93" s="178"/>
      <c r="K93" s="178"/>
      <c r="L93" s="178"/>
      <c r="M93" s="178"/>
      <c r="N93" s="110"/>
      <c r="O93" s="111" t="str">
        <f t="shared" si="1"/>
        <v/>
      </c>
      <c r="P93" s="30"/>
      <c r="Q93" s="130"/>
      <c r="R93" s="4"/>
      <c r="S93" s="4"/>
      <c r="T93" s="4"/>
      <c r="U93" s="4"/>
      <c r="V93" s="4"/>
      <c r="W93" s="4"/>
    </row>
    <row r="94" spans="1:242" customFormat="1" ht="23.25" customHeight="1">
      <c r="A94" s="100"/>
      <c r="B94" s="177"/>
      <c r="C94" s="177"/>
      <c r="D94" s="75"/>
      <c r="E94" s="178"/>
      <c r="F94" s="178"/>
      <c r="G94" s="178"/>
      <c r="H94" s="178"/>
      <c r="I94" s="178"/>
      <c r="J94" s="178"/>
      <c r="K94" s="178"/>
      <c r="L94" s="178"/>
      <c r="M94" s="178"/>
      <c r="N94" s="110"/>
      <c r="O94" s="111" t="str">
        <f t="shared" si="1"/>
        <v/>
      </c>
      <c r="P94" s="30"/>
      <c r="Q94" s="130"/>
      <c r="R94" s="4"/>
      <c r="S94" s="4"/>
      <c r="T94" s="4"/>
      <c r="U94" s="4"/>
      <c r="V94" s="4"/>
      <c r="W94" s="4"/>
    </row>
    <row r="95" spans="1:242" customFormat="1" ht="23.25" customHeight="1">
      <c r="A95" s="100"/>
      <c r="B95" s="177"/>
      <c r="C95" s="177"/>
      <c r="D95" s="75"/>
      <c r="E95" s="178"/>
      <c r="F95" s="178"/>
      <c r="G95" s="178"/>
      <c r="H95" s="178"/>
      <c r="I95" s="178"/>
      <c r="J95" s="178"/>
      <c r="K95" s="178"/>
      <c r="L95" s="178"/>
      <c r="M95" s="178"/>
      <c r="N95" s="110"/>
      <c r="O95" s="111" t="str">
        <f t="shared" si="1"/>
        <v/>
      </c>
      <c r="P95" s="30"/>
      <c r="Q95" s="130"/>
      <c r="R95" s="4"/>
      <c r="S95" s="4"/>
      <c r="T95" s="4"/>
      <c r="U95" s="4"/>
      <c r="V95" s="4"/>
      <c r="W95" s="4"/>
      <c r="IG95" s="39"/>
      <c r="IH95" s="11"/>
    </row>
    <row r="96" spans="1:242" customFormat="1" ht="23.25" customHeight="1">
      <c r="A96" s="100"/>
      <c r="B96" s="177"/>
      <c r="C96" s="177"/>
      <c r="D96" s="75"/>
      <c r="E96" s="178"/>
      <c r="F96" s="178"/>
      <c r="G96" s="178"/>
      <c r="H96" s="178"/>
      <c r="I96" s="178"/>
      <c r="J96" s="178"/>
      <c r="K96" s="178"/>
      <c r="L96" s="178"/>
      <c r="M96" s="178"/>
      <c r="N96" s="110"/>
      <c r="O96" s="111" t="str">
        <f t="shared" si="1"/>
        <v/>
      </c>
      <c r="P96" s="30"/>
      <c r="Q96" s="130"/>
      <c r="R96" s="4"/>
      <c r="S96" s="4"/>
      <c r="T96" s="4"/>
      <c r="U96" s="4"/>
      <c r="V96" s="4"/>
      <c r="W96" s="4"/>
      <c r="IG96" s="11"/>
      <c r="IH96" s="11"/>
    </row>
    <row r="97" spans="1:242" customFormat="1" ht="23.25" customHeight="1">
      <c r="A97" s="100"/>
      <c r="B97" s="177"/>
      <c r="C97" s="177"/>
      <c r="D97" s="75"/>
      <c r="E97" s="178"/>
      <c r="F97" s="178"/>
      <c r="G97" s="178"/>
      <c r="H97" s="178"/>
      <c r="I97" s="178"/>
      <c r="J97" s="178"/>
      <c r="K97" s="178"/>
      <c r="L97" s="178"/>
      <c r="M97" s="178"/>
      <c r="N97" s="110"/>
      <c r="O97" s="111" t="str">
        <f t="shared" si="1"/>
        <v/>
      </c>
      <c r="P97" s="30"/>
      <c r="Q97" s="130"/>
      <c r="R97" s="4"/>
      <c r="S97" s="4"/>
      <c r="T97" s="4"/>
      <c r="U97" s="4"/>
      <c r="V97" s="4"/>
      <c r="W97" s="4"/>
      <c r="IG97" s="11"/>
      <c r="IH97" s="11"/>
    </row>
    <row r="98" spans="1:242" customFormat="1" ht="23.25" customHeight="1">
      <c r="A98" s="100"/>
      <c r="B98" s="177"/>
      <c r="C98" s="177"/>
      <c r="D98" s="75"/>
      <c r="E98" s="178"/>
      <c r="F98" s="178"/>
      <c r="G98" s="178"/>
      <c r="H98" s="178"/>
      <c r="I98" s="178"/>
      <c r="J98" s="178"/>
      <c r="K98" s="178"/>
      <c r="L98" s="178"/>
      <c r="M98" s="178"/>
      <c r="N98" s="110"/>
      <c r="O98" s="111" t="str">
        <f t="shared" si="1"/>
        <v/>
      </c>
      <c r="P98" s="30"/>
      <c r="Q98" s="130"/>
      <c r="R98" s="4"/>
      <c r="S98" s="4"/>
      <c r="T98" s="4"/>
      <c r="U98" s="4"/>
      <c r="V98" s="4"/>
      <c r="W98" s="4"/>
    </row>
    <row r="99" spans="1:242" customFormat="1" ht="23.25" customHeight="1">
      <c r="A99" s="100"/>
      <c r="B99" s="177"/>
      <c r="C99" s="177"/>
      <c r="D99" s="75"/>
      <c r="E99" s="178"/>
      <c r="F99" s="178"/>
      <c r="G99" s="178"/>
      <c r="H99" s="178"/>
      <c r="I99" s="178"/>
      <c r="J99" s="178"/>
      <c r="K99" s="178"/>
      <c r="L99" s="178"/>
      <c r="M99" s="178"/>
      <c r="N99" s="110"/>
      <c r="O99" s="111" t="str">
        <f t="shared" si="1"/>
        <v/>
      </c>
      <c r="P99" s="30"/>
      <c r="Q99" s="130"/>
      <c r="R99" s="4"/>
      <c r="S99" s="4"/>
      <c r="T99" s="4"/>
      <c r="U99" s="4"/>
      <c r="V99" s="4"/>
      <c r="W99" s="4"/>
    </row>
    <row r="100" spans="1:242" customFormat="1" ht="23.25" customHeight="1">
      <c r="A100" s="100"/>
      <c r="B100" s="177"/>
      <c r="C100" s="177"/>
      <c r="D100" s="75"/>
      <c r="E100" s="178"/>
      <c r="F100" s="178"/>
      <c r="G100" s="178"/>
      <c r="H100" s="178"/>
      <c r="I100" s="178"/>
      <c r="J100" s="178"/>
      <c r="K100" s="178"/>
      <c r="L100" s="178"/>
      <c r="M100" s="178"/>
      <c r="N100" s="110"/>
      <c r="O100" s="111" t="str">
        <f>IF(N100*D100=0,"",N100*D100)</f>
        <v/>
      </c>
      <c r="P100" s="30"/>
      <c r="Q100" s="130"/>
      <c r="R100" s="4"/>
      <c r="S100" s="4"/>
      <c r="T100" s="4"/>
      <c r="U100" s="4"/>
      <c r="V100" s="4"/>
      <c r="W100" s="4"/>
    </row>
    <row r="101" spans="1:242" customFormat="1" ht="23.25" customHeight="1">
      <c r="A101" s="100"/>
      <c r="B101" s="177"/>
      <c r="C101" s="177"/>
      <c r="D101" s="75"/>
      <c r="E101" s="178"/>
      <c r="F101" s="178"/>
      <c r="G101" s="178"/>
      <c r="H101" s="178"/>
      <c r="I101" s="178"/>
      <c r="J101" s="178"/>
      <c r="K101" s="178"/>
      <c r="L101" s="178"/>
      <c r="M101" s="178"/>
      <c r="N101" s="110"/>
      <c r="O101" s="111" t="str">
        <f t="shared" si="1"/>
        <v/>
      </c>
      <c r="P101" s="30"/>
      <c r="Q101" s="130"/>
      <c r="R101" s="4"/>
      <c r="S101" s="4"/>
      <c r="T101" s="4"/>
      <c r="U101" s="4"/>
      <c r="V101" s="4"/>
      <c r="W101" s="4"/>
    </row>
    <row r="102" spans="1:242" customFormat="1" ht="23.25" customHeight="1">
      <c r="A102" s="100"/>
      <c r="B102" s="177"/>
      <c r="C102" s="177"/>
      <c r="D102" s="75"/>
      <c r="E102" s="178"/>
      <c r="F102" s="178"/>
      <c r="G102" s="178"/>
      <c r="H102" s="178"/>
      <c r="I102" s="178"/>
      <c r="J102" s="178"/>
      <c r="K102" s="178"/>
      <c r="L102" s="178"/>
      <c r="M102" s="178"/>
      <c r="N102" s="110"/>
      <c r="O102" s="111" t="str">
        <f t="shared" si="1"/>
        <v/>
      </c>
      <c r="P102" s="30"/>
      <c r="Q102" s="130"/>
      <c r="R102" s="4"/>
      <c r="S102" s="4"/>
      <c r="T102" s="4"/>
      <c r="U102" s="4"/>
      <c r="V102" s="4"/>
      <c r="W102" s="4"/>
    </row>
    <row r="103" spans="1:242" customFormat="1" ht="23.25" customHeight="1">
      <c r="A103" s="100"/>
      <c r="B103" s="177"/>
      <c r="C103" s="177"/>
      <c r="D103" s="75"/>
      <c r="E103" s="178"/>
      <c r="F103" s="178"/>
      <c r="G103" s="178"/>
      <c r="H103" s="178"/>
      <c r="I103" s="178"/>
      <c r="J103" s="178"/>
      <c r="K103" s="178"/>
      <c r="L103" s="178"/>
      <c r="M103" s="178"/>
      <c r="N103" s="110"/>
      <c r="O103" s="111" t="str">
        <f t="shared" si="1"/>
        <v/>
      </c>
      <c r="P103" s="30"/>
      <c r="Q103" s="130"/>
      <c r="R103" s="4"/>
      <c r="S103" s="4"/>
      <c r="T103" s="4"/>
      <c r="U103" s="4"/>
      <c r="V103" s="4"/>
      <c r="W103" s="4"/>
    </row>
    <row r="104" spans="1:242" customFormat="1" ht="23.25" customHeight="1">
      <c r="A104" s="100"/>
      <c r="B104" s="177"/>
      <c r="C104" s="177"/>
      <c r="D104" s="75"/>
      <c r="E104" s="178"/>
      <c r="F104" s="178"/>
      <c r="G104" s="178"/>
      <c r="H104" s="178"/>
      <c r="I104" s="178"/>
      <c r="J104" s="178"/>
      <c r="K104" s="178"/>
      <c r="L104" s="178"/>
      <c r="M104" s="178"/>
      <c r="N104" s="110"/>
      <c r="O104" s="111" t="str">
        <f t="shared" si="1"/>
        <v/>
      </c>
      <c r="P104" s="30"/>
      <c r="Q104" s="130"/>
      <c r="R104" s="4"/>
      <c r="S104" s="4"/>
      <c r="T104" s="4"/>
      <c r="U104" s="4"/>
      <c r="V104" s="4"/>
      <c r="W104" s="4"/>
    </row>
    <row r="105" spans="1:242" customFormat="1" ht="23.25" customHeight="1">
      <c r="A105" s="100"/>
      <c r="B105" s="177"/>
      <c r="C105" s="177"/>
      <c r="D105" s="75"/>
      <c r="E105" s="178"/>
      <c r="F105" s="178"/>
      <c r="G105" s="178"/>
      <c r="H105" s="178"/>
      <c r="I105" s="178"/>
      <c r="J105" s="178"/>
      <c r="K105" s="178"/>
      <c r="L105" s="178"/>
      <c r="M105" s="178"/>
      <c r="N105" s="110"/>
      <c r="O105" s="111" t="str">
        <f t="shared" si="1"/>
        <v/>
      </c>
      <c r="P105" s="30"/>
      <c r="Q105" s="130"/>
      <c r="R105" s="4"/>
      <c r="S105" s="4"/>
      <c r="T105" s="4"/>
      <c r="U105" s="4"/>
      <c r="V105" s="4"/>
      <c r="W105" s="4"/>
    </row>
    <row r="106" spans="1:242" customFormat="1" ht="23.25" customHeight="1">
      <c r="A106" s="100"/>
      <c r="B106" s="177"/>
      <c r="C106" s="177"/>
      <c r="D106" s="75"/>
      <c r="E106" s="178"/>
      <c r="F106" s="178"/>
      <c r="G106" s="178"/>
      <c r="H106" s="178"/>
      <c r="I106" s="178"/>
      <c r="J106" s="178"/>
      <c r="K106" s="178"/>
      <c r="L106" s="178"/>
      <c r="M106" s="178"/>
      <c r="N106" s="110"/>
      <c r="O106" s="111" t="str">
        <f t="shared" si="1"/>
        <v/>
      </c>
      <c r="P106" s="30"/>
      <c r="Q106" s="130"/>
      <c r="R106" s="4"/>
      <c r="S106" s="4"/>
      <c r="T106" s="4"/>
      <c r="U106" s="4"/>
      <c r="V106" s="4"/>
      <c r="W106" s="4"/>
    </row>
    <row r="107" spans="1:242" customFormat="1" ht="23.25" customHeight="1">
      <c r="A107" s="100"/>
      <c r="B107" s="177"/>
      <c r="C107" s="177"/>
      <c r="D107" s="75"/>
      <c r="E107" s="178"/>
      <c r="F107" s="178"/>
      <c r="G107" s="178"/>
      <c r="H107" s="178"/>
      <c r="I107" s="178"/>
      <c r="J107" s="178"/>
      <c r="K107" s="178"/>
      <c r="L107" s="178"/>
      <c r="M107" s="178"/>
      <c r="N107" s="110"/>
      <c r="O107" s="111" t="str">
        <f t="shared" si="1"/>
        <v/>
      </c>
      <c r="P107" s="30"/>
      <c r="Q107" s="130"/>
      <c r="R107" s="4"/>
      <c r="S107" s="4"/>
      <c r="T107" s="4"/>
      <c r="U107" s="4"/>
      <c r="V107" s="4"/>
      <c r="W107" s="4"/>
    </row>
    <row r="108" spans="1:242" customFormat="1" ht="23.25" customHeight="1">
      <c r="A108" s="100"/>
      <c r="B108" s="177"/>
      <c r="C108" s="177"/>
      <c r="D108" s="75"/>
      <c r="E108" s="178"/>
      <c r="F108" s="178"/>
      <c r="G108" s="178"/>
      <c r="H108" s="178"/>
      <c r="I108" s="178"/>
      <c r="J108" s="178"/>
      <c r="K108" s="178"/>
      <c r="L108" s="178"/>
      <c r="M108" s="178"/>
      <c r="N108" s="110"/>
      <c r="O108" s="111" t="str">
        <f t="shared" si="1"/>
        <v/>
      </c>
      <c r="P108" s="30"/>
      <c r="Q108" s="130"/>
      <c r="R108" s="4"/>
      <c r="S108" s="4"/>
      <c r="T108" s="4"/>
      <c r="U108" s="4"/>
      <c r="V108" s="4"/>
      <c r="W108" s="4"/>
    </row>
    <row r="109" spans="1:242" s="47" customFormat="1" ht="6" customHeight="1">
      <c r="A109" s="125"/>
      <c r="B109" s="86"/>
      <c r="C109" s="78"/>
      <c r="D109" s="78"/>
      <c r="E109" s="78"/>
      <c r="F109" s="76"/>
      <c r="G109" s="76"/>
      <c r="H109" s="76"/>
      <c r="I109" s="76"/>
      <c r="J109" s="76"/>
      <c r="K109" s="76"/>
      <c r="L109" s="78"/>
      <c r="M109" s="78"/>
      <c r="N109" s="78"/>
      <c r="O109" s="87"/>
      <c r="P109"/>
      <c r="Q109" s="131"/>
      <c r="R109" s="37"/>
      <c r="S109" s="37"/>
      <c r="T109" s="37"/>
      <c r="U109" s="37"/>
      <c r="V109" s="37"/>
      <c r="W109" s="37"/>
    </row>
    <row r="110" spans="1:242" s="41" customFormat="1" ht="21.75" customHeight="1">
      <c r="A110" s="129"/>
      <c r="B110" s="88" t="s">
        <v>12</v>
      </c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146"/>
      <c r="Q110" s="140"/>
      <c r="R110" s="51"/>
      <c r="S110" s="51"/>
      <c r="T110" s="51"/>
      <c r="U110" s="52"/>
      <c r="V110" s="22"/>
      <c r="W110" s="44"/>
    </row>
    <row r="111" spans="1:242" customFormat="1" ht="12.75" customHeight="1">
      <c r="A111" s="125"/>
      <c r="B111" s="180" t="str">
        <f>B59</f>
        <v>FAPESP, OUTUBRO DE 2011</v>
      </c>
      <c r="C111" s="180"/>
      <c r="D111" s="180"/>
      <c r="E111" s="180"/>
      <c r="F111" s="86"/>
      <c r="G111" s="86"/>
      <c r="H111" s="86"/>
      <c r="I111" s="86"/>
      <c r="J111" s="86"/>
      <c r="K111" s="86"/>
      <c r="L111" s="90"/>
      <c r="M111" s="90"/>
      <c r="N111" s="90"/>
      <c r="O111" s="81"/>
      <c r="P111" s="15">
        <v>2</v>
      </c>
      <c r="Q111" s="130"/>
      <c r="R111" s="18"/>
      <c r="S111" s="18"/>
      <c r="T111" s="18"/>
      <c r="U111" s="18"/>
      <c r="V111" s="18"/>
      <c r="W111" s="4"/>
    </row>
    <row r="112" spans="1:242" customFormat="1">
      <c r="A112" s="132"/>
      <c r="B112" s="74"/>
      <c r="C112" s="91"/>
      <c r="D112" s="91"/>
      <c r="E112" s="91"/>
      <c r="F112" s="80"/>
      <c r="G112" s="80"/>
      <c r="H112" s="80"/>
      <c r="I112" s="80"/>
      <c r="J112" s="80"/>
      <c r="K112" s="80"/>
      <c r="L112" s="91"/>
      <c r="M112" s="91"/>
      <c r="N112" s="91"/>
      <c r="O112" s="81"/>
      <c r="Q112" s="119"/>
      <c r="R112" s="4"/>
      <c r="S112" s="4"/>
      <c r="T112" s="4"/>
      <c r="U112" s="4"/>
      <c r="V112" s="4"/>
      <c r="W112" s="4"/>
    </row>
    <row r="113" spans="1:23" customFormat="1">
      <c r="A113" s="132"/>
      <c r="B113" s="74"/>
      <c r="C113" s="91"/>
      <c r="D113" s="91"/>
      <c r="E113" s="91"/>
      <c r="F113" s="80"/>
      <c r="G113" s="80"/>
      <c r="H113" s="80"/>
      <c r="I113" s="80"/>
      <c r="J113" s="80"/>
      <c r="K113" s="80"/>
      <c r="L113" s="91"/>
      <c r="M113" s="91"/>
      <c r="N113" s="91"/>
      <c r="O113" s="81"/>
      <c r="Q113" s="119"/>
      <c r="R113" s="4"/>
      <c r="S113" s="4"/>
      <c r="T113" s="4"/>
      <c r="U113" s="4"/>
      <c r="V113" s="4"/>
      <c r="W113" s="4"/>
    </row>
    <row r="114" spans="1:23" customFormat="1">
      <c r="A114" s="132"/>
      <c r="B114" s="74"/>
      <c r="C114" s="91"/>
      <c r="D114" s="91"/>
      <c r="E114" s="91"/>
      <c r="F114" s="80"/>
      <c r="G114" s="80"/>
      <c r="H114" s="80"/>
      <c r="I114" s="80"/>
      <c r="J114" s="80"/>
      <c r="K114" s="80"/>
      <c r="L114" s="91"/>
      <c r="M114" s="91"/>
      <c r="N114" s="91"/>
      <c r="O114" s="81"/>
      <c r="Q114" s="119"/>
      <c r="R114" s="4"/>
      <c r="S114" s="4"/>
      <c r="T114" s="4"/>
      <c r="U114" s="4"/>
      <c r="V114" s="4"/>
      <c r="W114" s="4"/>
    </row>
    <row r="115" spans="1:23" customFormat="1">
      <c r="A115" s="132"/>
      <c r="B115" s="74"/>
      <c r="C115" s="91"/>
      <c r="D115" s="91"/>
      <c r="E115" s="91"/>
      <c r="F115" s="80"/>
      <c r="G115" s="80"/>
      <c r="H115" s="80"/>
      <c r="I115" s="80"/>
      <c r="J115" s="80"/>
      <c r="K115" s="80"/>
      <c r="L115" s="91"/>
      <c r="M115" s="91"/>
      <c r="N115" s="91"/>
      <c r="O115" s="81"/>
      <c r="Q115" s="119"/>
      <c r="R115" s="4"/>
      <c r="S115" s="4"/>
      <c r="T115" s="4"/>
      <c r="U115" s="4"/>
      <c r="V115" s="4"/>
      <c r="W115" s="4"/>
    </row>
    <row r="116" spans="1:23" customFormat="1">
      <c r="A116" s="132"/>
      <c r="B116" s="74"/>
      <c r="C116" s="91"/>
      <c r="D116" s="91"/>
      <c r="E116" s="91"/>
      <c r="F116" s="80"/>
      <c r="G116" s="80"/>
      <c r="H116" s="80"/>
      <c r="I116" s="80"/>
      <c r="J116" s="80"/>
      <c r="K116" s="80"/>
      <c r="L116" s="91"/>
      <c r="M116" s="91"/>
      <c r="N116" s="91"/>
      <c r="O116" s="81"/>
      <c r="Q116" s="119"/>
      <c r="R116" s="4"/>
      <c r="S116" s="4"/>
      <c r="T116" s="4"/>
      <c r="U116" s="4"/>
      <c r="V116" s="4"/>
      <c r="W116" s="4"/>
    </row>
    <row r="117" spans="1:23" customFormat="1">
      <c r="A117" s="132"/>
      <c r="B117" s="74"/>
      <c r="C117" s="91"/>
      <c r="D117" s="91"/>
      <c r="E117" s="91"/>
      <c r="F117" s="80"/>
      <c r="G117" s="80"/>
      <c r="H117" s="80"/>
      <c r="I117" s="80"/>
      <c r="J117" s="80"/>
      <c r="K117" s="80"/>
      <c r="L117" s="91"/>
      <c r="M117" s="91"/>
      <c r="N117" s="91"/>
      <c r="O117" s="81"/>
      <c r="Q117" s="119"/>
      <c r="R117" s="4"/>
      <c r="S117" s="4"/>
      <c r="T117" s="4"/>
      <c r="U117" s="4"/>
      <c r="V117" s="4"/>
      <c r="W117" s="4"/>
    </row>
    <row r="118" spans="1:23" customFormat="1">
      <c r="A118" s="132"/>
      <c r="B118" s="74"/>
      <c r="C118" s="91"/>
      <c r="D118" s="91"/>
      <c r="E118" s="91"/>
      <c r="F118" s="80"/>
      <c r="G118" s="80"/>
      <c r="H118" s="80"/>
      <c r="I118" s="80"/>
      <c r="J118" s="80"/>
      <c r="K118" s="80"/>
      <c r="L118" s="91"/>
      <c r="M118" s="91"/>
      <c r="N118" s="91"/>
      <c r="O118" s="81"/>
      <c r="Q118" s="119"/>
      <c r="R118" s="4"/>
      <c r="S118" s="4"/>
      <c r="T118" s="4"/>
      <c r="U118" s="4"/>
      <c r="V118" s="4"/>
      <c r="W118" s="4"/>
    </row>
    <row r="119" spans="1:23" customFormat="1">
      <c r="A119" s="132"/>
      <c r="B119" s="24"/>
      <c r="C119" s="53"/>
      <c r="D119" s="53"/>
      <c r="E119" s="53"/>
      <c r="F119" s="26"/>
      <c r="G119" s="26"/>
      <c r="H119" s="26"/>
      <c r="I119" s="26"/>
      <c r="J119" s="26"/>
      <c r="K119" s="26"/>
      <c r="L119" s="53"/>
      <c r="M119" s="53"/>
      <c r="N119" s="53"/>
      <c r="Q119" s="119"/>
      <c r="R119" s="4"/>
      <c r="S119" s="4"/>
      <c r="T119" s="4"/>
      <c r="U119" s="4"/>
      <c r="V119" s="4"/>
      <c r="W119" s="4"/>
    </row>
    <row r="120" spans="1:23" customFormat="1">
      <c r="A120" s="132"/>
      <c r="B120" s="24"/>
      <c r="C120" s="53"/>
      <c r="D120" s="53"/>
      <c r="E120" s="53"/>
      <c r="F120" s="26"/>
      <c r="G120" s="26"/>
      <c r="H120" s="26"/>
      <c r="I120" s="26"/>
      <c r="J120" s="26"/>
      <c r="K120" s="26"/>
      <c r="L120" s="53"/>
      <c r="M120" s="53"/>
      <c r="N120" s="53"/>
      <c r="Q120" s="119"/>
      <c r="R120" s="4"/>
      <c r="S120" s="4"/>
      <c r="T120" s="4"/>
      <c r="U120" s="4"/>
      <c r="V120" s="4"/>
      <c r="W120" s="4"/>
    </row>
    <row r="121" spans="1:23" customFormat="1">
      <c r="A121" s="132"/>
      <c r="B121" s="24"/>
      <c r="C121" s="53"/>
      <c r="D121" s="53"/>
      <c r="E121" s="53"/>
      <c r="F121" s="26"/>
      <c r="G121" s="26"/>
      <c r="H121" s="26"/>
      <c r="I121" s="26"/>
      <c r="J121" s="26"/>
      <c r="K121" s="26"/>
      <c r="L121" s="53"/>
      <c r="M121" s="53"/>
      <c r="N121" s="53"/>
      <c r="Q121" s="119"/>
      <c r="R121" s="4"/>
      <c r="S121" s="4"/>
      <c r="T121" s="4"/>
      <c r="U121" s="4"/>
      <c r="V121" s="4"/>
      <c r="W121" s="4"/>
    </row>
    <row r="122" spans="1:23" customFormat="1">
      <c r="A122" s="132"/>
      <c r="B122" s="24"/>
      <c r="C122" s="53"/>
      <c r="D122" s="53"/>
      <c r="E122" s="53"/>
      <c r="F122" s="26"/>
      <c r="G122" s="26"/>
      <c r="H122" s="26"/>
      <c r="I122" s="26"/>
      <c r="J122" s="26"/>
      <c r="K122" s="26"/>
      <c r="L122" s="53"/>
      <c r="M122" s="53"/>
      <c r="N122" s="53"/>
      <c r="Q122" s="119"/>
      <c r="R122" s="4"/>
      <c r="S122" s="4"/>
      <c r="T122" s="4"/>
      <c r="U122" s="4"/>
      <c r="V122" s="4"/>
      <c r="W122" s="4"/>
    </row>
    <row r="123" spans="1:23" customFormat="1">
      <c r="A123" s="132"/>
      <c r="B123" s="24"/>
      <c r="C123" s="53"/>
      <c r="D123" s="53"/>
      <c r="E123" s="53"/>
      <c r="F123" s="26"/>
      <c r="G123" s="26"/>
      <c r="H123" s="26"/>
      <c r="I123" s="26"/>
      <c r="J123" s="26"/>
      <c r="K123" s="26"/>
      <c r="L123" s="53"/>
      <c r="M123" s="53"/>
      <c r="N123" s="53"/>
      <c r="Q123" s="119"/>
      <c r="R123" s="4"/>
      <c r="S123" s="4"/>
      <c r="T123" s="4"/>
      <c r="U123" s="4"/>
      <c r="V123" s="4"/>
      <c r="W123" s="4"/>
    </row>
    <row r="124" spans="1:23" customFormat="1">
      <c r="A124" s="132"/>
      <c r="B124" s="24"/>
      <c r="C124" s="53"/>
      <c r="D124" s="53"/>
      <c r="E124" s="53"/>
      <c r="F124" s="26"/>
      <c r="G124" s="26"/>
      <c r="H124" s="26"/>
      <c r="I124" s="26"/>
      <c r="J124" s="26"/>
      <c r="K124" s="26"/>
      <c r="L124" s="53"/>
      <c r="M124" s="53"/>
      <c r="N124" s="53"/>
      <c r="Q124" s="119"/>
      <c r="R124" s="4"/>
      <c r="S124" s="4"/>
      <c r="T124" s="4"/>
      <c r="U124" s="4"/>
      <c r="V124" s="4"/>
      <c r="W124" s="4"/>
    </row>
    <row r="125" spans="1:23" customFormat="1">
      <c r="A125" s="132"/>
      <c r="B125" s="24"/>
      <c r="C125" s="53"/>
      <c r="D125" s="53"/>
      <c r="E125" s="53"/>
      <c r="F125" s="26"/>
      <c r="G125" s="26"/>
      <c r="H125" s="26"/>
      <c r="I125" s="26"/>
      <c r="J125" s="26"/>
      <c r="K125" s="26"/>
      <c r="L125" s="53"/>
      <c r="M125" s="53"/>
      <c r="N125" s="53"/>
      <c r="Q125" s="119"/>
      <c r="R125" s="4"/>
      <c r="S125" s="4"/>
      <c r="T125" s="4"/>
      <c r="U125" s="4"/>
      <c r="V125" s="4"/>
      <c r="W125" s="4"/>
    </row>
    <row r="126" spans="1:23" customFormat="1">
      <c r="A126" s="132"/>
      <c r="B126" s="24"/>
      <c r="C126" s="53"/>
      <c r="D126" s="53"/>
      <c r="E126" s="53"/>
      <c r="F126" s="26"/>
      <c r="G126" s="26"/>
      <c r="H126" s="26"/>
      <c r="I126" s="26"/>
      <c r="J126" s="26"/>
      <c r="K126" s="26"/>
      <c r="L126" s="53"/>
      <c r="M126" s="53"/>
      <c r="N126" s="53"/>
      <c r="Q126" s="119"/>
      <c r="R126" s="4"/>
      <c r="S126" s="4"/>
      <c r="T126" s="4"/>
      <c r="U126" s="4"/>
      <c r="V126" s="4"/>
      <c r="W126" s="4"/>
    </row>
    <row r="127" spans="1:23" customFormat="1">
      <c r="A127" s="132"/>
      <c r="B127" s="24"/>
      <c r="C127" s="53"/>
      <c r="D127" s="53"/>
      <c r="E127" s="53"/>
      <c r="F127" s="26"/>
      <c r="G127" s="26"/>
      <c r="H127" s="26"/>
      <c r="I127" s="26"/>
      <c r="J127" s="26"/>
      <c r="K127" s="26"/>
      <c r="L127" s="53"/>
      <c r="M127" s="53"/>
      <c r="N127" s="53"/>
      <c r="Q127" s="119"/>
      <c r="R127" s="4"/>
      <c r="S127" s="4"/>
      <c r="T127" s="4"/>
      <c r="U127" s="4"/>
      <c r="V127" s="4"/>
      <c r="W127" s="4"/>
    </row>
    <row r="128" spans="1:23" customFormat="1">
      <c r="A128" s="132"/>
      <c r="B128" s="24"/>
      <c r="C128" s="53"/>
      <c r="D128" s="53"/>
      <c r="E128" s="53"/>
      <c r="F128" s="26"/>
      <c r="G128" s="26"/>
      <c r="H128" s="26"/>
      <c r="I128" s="26"/>
      <c r="J128" s="26"/>
      <c r="K128" s="26"/>
      <c r="L128" s="53"/>
      <c r="M128" s="53"/>
      <c r="N128" s="53"/>
      <c r="Q128" s="119"/>
      <c r="R128" s="4"/>
      <c r="S128" s="4"/>
      <c r="T128" s="4"/>
      <c r="U128" s="4"/>
      <c r="V128" s="4"/>
      <c r="W128" s="4"/>
    </row>
    <row r="129" spans="1:23" customFormat="1">
      <c r="A129" s="132"/>
      <c r="B129" s="24"/>
      <c r="C129" s="53"/>
      <c r="D129" s="53"/>
      <c r="E129" s="53"/>
      <c r="F129" s="26"/>
      <c r="G129" s="26"/>
      <c r="H129" s="26"/>
      <c r="I129" s="26"/>
      <c r="J129" s="26"/>
      <c r="K129" s="26"/>
      <c r="L129" s="53"/>
      <c r="M129" s="53"/>
      <c r="N129" s="53"/>
      <c r="Q129" s="119"/>
      <c r="R129" s="4"/>
      <c r="S129" s="4"/>
      <c r="T129" s="4"/>
      <c r="U129" s="4"/>
      <c r="V129" s="4"/>
      <c r="W129" s="4"/>
    </row>
    <row r="130" spans="1:23" customFormat="1">
      <c r="A130" s="132"/>
      <c r="B130" s="24"/>
      <c r="C130" s="53"/>
      <c r="D130" s="53"/>
      <c r="E130" s="53"/>
      <c r="F130" s="26"/>
      <c r="G130" s="26"/>
      <c r="H130" s="26"/>
      <c r="I130" s="26"/>
      <c r="J130" s="26"/>
      <c r="K130" s="26"/>
      <c r="L130" s="53"/>
      <c r="M130" s="53"/>
      <c r="N130" s="53"/>
      <c r="Q130" s="119"/>
      <c r="R130" s="4"/>
      <c r="S130" s="4"/>
      <c r="T130" s="4"/>
      <c r="U130" s="4"/>
      <c r="V130" s="4"/>
      <c r="W130" s="4"/>
    </row>
    <row r="131" spans="1:23" customFormat="1">
      <c r="A131" s="132"/>
      <c r="B131" s="24"/>
      <c r="C131" s="53"/>
      <c r="D131" s="53"/>
      <c r="E131" s="53"/>
      <c r="F131" s="26"/>
      <c r="G131" s="26"/>
      <c r="H131" s="26"/>
      <c r="I131" s="26"/>
      <c r="J131" s="26"/>
      <c r="K131" s="26"/>
      <c r="L131" s="53"/>
      <c r="M131" s="53"/>
      <c r="N131" s="53"/>
      <c r="Q131" s="119"/>
      <c r="R131" s="4"/>
      <c r="S131" s="4"/>
      <c r="T131" s="4"/>
      <c r="U131" s="4"/>
      <c r="V131" s="4"/>
      <c r="W131" s="4"/>
    </row>
    <row r="132" spans="1:23" customFormat="1">
      <c r="A132" s="132"/>
      <c r="B132" s="24"/>
      <c r="C132" s="53"/>
      <c r="D132" s="53"/>
      <c r="E132" s="53"/>
      <c r="F132" s="26"/>
      <c r="G132" s="26"/>
      <c r="H132" s="26"/>
      <c r="I132" s="26"/>
      <c r="J132" s="26"/>
      <c r="K132" s="26"/>
      <c r="L132" s="53"/>
      <c r="M132" s="53"/>
      <c r="N132" s="53"/>
      <c r="Q132" s="119"/>
      <c r="R132" s="4"/>
      <c r="S132" s="4"/>
      <c r="T132" s="4"/>
      <c r="U132" s="4"/>
      <c r="V132" s="4"/>
      <c r="W132" s="4"/>
    </row>
    <row r="133" spans="1:23" customFormat="1">
      <c r="A133" s="132"/>
      <c r="B133" s="24"/>
      <c r="C133" s="53"/>
      <c r="D133" s="53"/>
      <c r="E133" s="53"/>
      <c r="F133" s="26"/>
      <c r="G133" s="26"/>
      <c r="H133" s="26"/>
      <c r="I133" s="26"/>
      <c r="J133" s="26"/>
      <c r="K133" s="26"/>
      <c r="L133" s="53"/>
      <c r="M133" s="53"/>
      <c r="N133" s="53"/>
      <c r="Q133" s="119"/>
      <c r="R133" s="4"/>
      <c r="S133" s="4"/>
      <c r="T133" s="4"/>
      <c r="U133" s="4"/>
      <c r="V133" s="4"/>
      <c r="W133" s="4"/>
    </row>
    <row r="134" spans="1:23" customFormat="1">
      <c r="A134" s="132"/>
      <c r="B134" s="24"/>
      <c r="C134" s="53"/>
      <c r="D134" s="53"/>
      <c r="E134" s="53"/>
      <c r="F134" s="26"/>
      <c r="G134" s="26"/>
      <c r="H134" s="26"/>
      <c r="I134" s="26"/>
      <c r="J134" s="26"/>
      <c r="K134" s="26"/>
      <c r="L134" s="53"/>
      <c r="M134" s="53"/>
      <c r="N134" s="53"/>
      <c r="Q134" s="119"/>
      <c r="R134" s="4"/>
      <c r="S134" s="4"/>
      <c r="T134" s="4"/>
      <c r="U134" s="4"/>
      <c r="V134" s="4"/>
      <c r="W134" s="4"/>
    </row>
    <row r="135" spans="1:23" customFormat="1">
      <c r="A135" s="132"/>
      <c r="B135" s="24"/>
      <c r="C135" s="53"/>
      <c r="D135" s="53"/>
      <c r="E135" s="53"/>
      <c r="F135" s="26"/>
      <c r="G135" s="26"/>
      <c r="H135" s="26"/>
      <c r="I135" s="26"/>
      <c r="J135" s="26"/>
      <c r="K135" s="26"/>
      <c r="L135" s="53"/>
      <c r="M135" s="53"/>
      <c r="N135" s="53"/>
      <c r="Q135" s="119"/>
      <c r="R135" s="4"/>
      <c r="S135" s="4"/>
      <c r="T135" s="4"/>
      <c r="U135" s="4"/>
      <c r="V135" s="4"/>
      <c r="W135" s="4"/>
    </row>
    <row r="136" spans="1:23" customFormat="1">
      <c r="A136" s="132"/>
      <c r="B136" s="24"/>
      <c r="C136" s="53"/>
      <c r="D136" s="53"/>
      <c r="E136" s="53"/>
      <c r="F136" s="26"/>
      <c r="G136" s="26"/>
      <c r="H136" s="26"/>
      <c r="I136" s="26"/>
      <c r="J136" s="26"/>
      <c r="K136" s="26"/>
      <c r="L136" s="53"/>
      <c r="M136" s="53"/>
      <c r="N136" s="53"/>
      <c r="Q136" s="119"/>
      <c r="R136" s="4"/>
      <c r="S136" s="4"/>
      <c r="T136" s="4"/>
      <c r="U136" s="4"/>
      <c r="V136" s="4"/>
      <c r="W136" s="4"/>
    </row>
    <row r="137" spans="1:23" customFormat="1">
      <c r="A137" s="132"/>
      <c r="B137" s="24"/>
      <c r="C137" s="53"/>
      <c r="D137" s="53"/>
      <c r="E137" s="53"/>
      <c r="F137" s="26"/>
      <c r="G137" s="26"/>
      <c r="H137" s="26"/>
      <c r="I137" s="26"/>
      <c r="J137" s="26"/>
      <c r="K137" s="26"/>
      <c r="L137" s="53"/>
      <c r="M137" s="53"/>
      <c r="N137" s="53"/>
      <c r="Q137" s="119"/>
      <c r="R137" s="4"/>
      <c r="S137" s="4"/>
      <c r="T137" s="4"/>
      <c r="U137" s="4"/>
      <c r="V137" s="4"/>
      <c r="W137" s="4"/>
    </row>
    <row r="138" spans="1:23" customFormat="1">
      <c r="A138" s="132"/>
      <c r="B138" s="24"/>
      <c r="C138" s="53"/>
      <c r="D138" s="53"/>
      <c r="E138" s="53"/>
      <c r="F138" s="26"/>
      <c r="G138" s="26"/>
      <c r="H138" s="26"/>
      <c r="I138" s="26"/>
      <c r="J138" s="26"/>
      <c r="K138" s="26"/>
      <c r="L138" s="53"/>
      <c r="M138" s="53"/>
      <c r="N138" s="53"/>
      <c r="Q138" s="119"/>
      <c r="R138" s="4"/>
      <c r="S138" s="4"/>
      <c r="T138" s="4"/>
      <c r="U138" s="4"/>
      <c r="V138" s="4"/>
      <c r="W138" s="4"/>
    </row>
    <row r="139" spans="1:23" customFormat="1">
      <c r="A139" s="132"/>
      <c r="B139" s="24"/>
      <c r="C139" s="53"/>
      <c r="D139" s="53"/>
      <c r="E139" s="53"/>
      <c r="F139" s="26"/>
      <c r="G139" s="26"/>
      <c r="H139" s="26"/>
      <c r="I139" s="26"/>
      <c r="J139" s="26"/>
      <c r="K139" s="26"/>
      <c r="L139" s="53"/>
      <c r="M139" s="53"/>
      <c r="N139" s="53"/>
      <c r="Q139" s="119"/>
      <c r="R139" s="4"/>
      <c r="S139" s="4"/>
      <c r="T139" s="4"/>
      <c r="U139" s="4"/>
      <c r="V139" s="4"/>
      <c r="W139" s="4"/>
    </row>
    <row r="140" spans="1:23" customFormat="1">
      <c r="A140" s="132"/>
      <c r="B140" s="24"/>
      <c r="C140" s="53"/>
      <c r="D140" s="53"/>
      <c r="E140" s="53"/>
      <c r="F140" s="26"/>
      <c r="G140" s="26"/>
      <c r="H140" s="26"/>
      <c r="I140" s="26"/>
      <c r="J140" s="26"/>
      <c r="K140" s="26"/>
      <c r="L140" s="53"/>
      <c r="M140" s="53"/>
      <c r="N140" s="53"/>
      <c r="Q140" s="119"/>
      <c r="R140" s="4"/>
      <c r="S140" s="4"/>
      <c r="T140" s="4"/>
      <c r="U140" s="4"/>
      <c r="V140" s="4"/>
      <c r="W140" s="4"/>
    </row>
    <row r="141" spans="1:23" customFormat="1">
      <c r="A141" s="132"/>
      <c r="B141" s="24"/>
      <c r="C141" s="53"/>
      <c r="D141" s="53"/>
      <c r="E141" s="53"/>
      <c r="F141" s="26"/>
      <c r="G141" s="26"/>
      <c r="H141" s="26"/>
      <c r="I141" s="26"/>
      <c r="J141" s="26"/>
      <c r="K141" s="26"/>
      <c r="L141" s="53"/>
      <c r="M141" s="53"/>
      <c r="N141" s="53"/>
      <c r="Q141" s="119"/>
      <c r="R141" s="4"/>
      <c r="S141" s="4"/>
      <c r="T141" s="4"/>
      <c r="U141" s="4"/>
      <c r="V141" s="4"/>
      <c r="W141" s="4"/>
    </row>
    <row r="142" spans="1:23" customFormat="1">
      <c r="A142" s="132"/>
      <c r="B142" s="24"/>
      <c r="C142" s="53"/>
      <c r="D142" s="53"/>
      <c r="E142" s="53"/>
      <c r="F142" s="26"/>
      <c r="G142" s="26"/>
      <c r="H142" s="26"/>
      <c r="I142" s="26"/>
      <c r="J142" s="26"/>
      <c r="K142" s="26"/>
      <c r="L142" s="53"/>
      <c r="M142" s="53"/>
      <c r="N142" s="53"/>
      <c r="Q142" s="119"/>
      <c r="R142" s="4"/>
      <c r="S142" s="4"/>
      <c r="T142" s="4"/>
      <c r="U142" s="4"/>
      <c r="V142" s="4"/>
      <c r="W142" s="4"/>
    </row>
    <row r="143" spans="1:23" customFormat="1">
      <c r="A143" s="132"/>
      <c r="B143" s="24"/>
      <c r="C143" s="53"/>
      <c r="D143" s="53"/>
      <c r="E143" s="53"/>
      <c r="F143" s="26"/>
      <c r="G143" s="26"/>
      <c r="H143" s="26"/>
      <c r="I143" s="26"/>
      <c r="J143" s="26"/>
      <c r="K143" s="26"/>
      <c r="L143" s="53"/>
      <c r="M143" s="53"/>
      <c r="N143" s="53"/>
      <c r="Q143" s="119"/>
      <c r="R143" s="4"/>
      <c r="S143" s="4"/>
      <c r="T143" s="4"/>
      <c r="U143" s="4"/>
      <c r="V143" s="4"/>
      <c r="W143" s="4"/>
    </row>
    <row r="144" spans="1:23" customFormat="1">
      <c r="A144" s="132"/>
      <c r="B144" s="24"/>
      <c r="C144" s="53"/>
      <c r="D144" s="53"/>
      <c r="E144" s="53"/>
      <c r="F144" s="26"/>
      <c r="G144" s="26"/>
      <c r="H144" s="26"/>
      <c r="I144" s="26"/>
      <c r="J144" s="26"/>
      <c r="K144" s="26"/>
      <c r="L144" s="53"/>
      <c r="M144" s="53"/>
      <c r="N144" s="53"/>
      <c r="Q144" s="119"/>
      <c r="R144" s="4"/>
      <c r="S144" s="4"/>
      <c r="T144" s="4"/>
      <c r="U144" s="4"/>
      <c r="V144" s="4"/>
      <c r="W144" s="4"/>
    </row>
    <row r="145" spans="1:23" customFormat="1">
      <c r="A145" s="132"/>
      <c r="B145" s="24"/>
      <c r="C145" s="53"/>
      <c r="D145" s="53"/>
      <c r="E145" s="53"/>
      <c r="F145" s="26"/>
      <c r="G145" s="26"/>
      <c r="H145" s="26"/>
      <c r="I145" s="26"/>
      <c r="J145" s="26"/>
      <c r="K145" s="26"/>
      <c r="L145" s="53"/>
      <c r="M145" s="53"/>
      <c r="N145" s="53"/>
      <c r="Q145" s="119"/>
      <c r="R145" s="4"/>
      <c r="S145" s="4"/>
      <c r="T145" s="4"/>
      <c r="U145" s="4"/>
      <c r="V145" s="4"/>
      <c r="W145" s="4"/>
    </row>
    <row r="146" spans="1:23" customFormat="1">
      <c r="A146" s="132"/>
      <c r="B146" s="24"/>
      <c r="C146" s="53"/>
      <c r="D146" s="53"/>
      <c r="E146" s="53"/>
      <c r="F146" s="26"/>
      <c r="G146" s="26"/>
      <c r="H146" s="26"/>
      <c r="I146" s="26"/>
      <c r="J146" s="26"/>
      <c r="K146" s="26"/>
      <c r="L146" s="53"/>
      <c r="M146" s="53"/>
      <c r="N146" s="53"/>
      <c r="Q146" s="119"/>
      <c r="R146" s="4"/>
      <c r="S146" s="4"/>
      <c r="T146" s="4"/>
      <c r="U146" s="4"/>
      <c r="V146" s="4"/>
      <c r="W146" s="4"/>
    </row>
    <row r="147" spans="1:23" customFormat="1">
      <c r="A147" s="132"/>
      <c r="B147" s="24"/>
      <c r="C147" s="53"/>
      <c r="D147" s="53"/>
      <c r="E147" s="53"/>
      <c r="F147" s="26"/>
      <c r="G147" s="26"/>
      <c r="H147" s="26"/>
      <c r="I147" s="26"/>
      <c r="J147" s="26"/>
      <c r="K147" s="26"/>
      <c r="L147" s="53"/>
      <c r="M147" s="53"/>
      <c r="N147" s="53"/>
      <c r="Q147" s="119"/>
      <c r="R147" s="4"/>
      <c r="S147" s="4"/>
      <c r="T147" s="4"/>
      <c r="U147" s="4"/>
      <c r="V147" s="4"/>
      <c r="W147" s="4"/>
    </row>
    <row r="148" spans="1:23" customFormat="1">
      <c r="A148" s="132"/>
      <c r="B148" s="24"/>
      <c r="C148" s="53"/>
      <c r="D148" s="53"/>
      <c r="E148" s="53"/>
      <c r="F148" s="26"/>
      <c r="G148" s="26"/>
      <c r="H148" s="26"/>
      <c r="I148" s="26"/>
      <c r="J148" s="26"/>
      <c r="K148" s="26"/>
      <c r="L148" s="53"/>
      <c r="M148" s="53"/>
      <c r="N148" s="53"/>
      <c r="Q148" s="119"/>
      <c r="R148" s="4"/>
      <c r="S148" s="4"/>
      <c r="T148" s="4"/>
      <c r="U148" s="4"/>
      <c r="V148" s="4"/>
      <c r="W148" s="4"/>
    </row>
    <row r="149" spans="1:23" customFormat="1">
      <c r="A149" s="132"/>
      <c r="B149" s="24"/>
      <c r="C149" s="53"/>
      <c r="D149" s="53"/>
      <c r="E149" s="53"/>
      <c r="F149" s="26"/>
      <c r="G149" s="26"/>
      <c r="H149" s="26"/>
      <c r="I149" s="26"/>
      <c r="J149" s="26"/>
      <c r="K149" s="26"/>
      <c r="L149" s="53"/>
      <c r="M149" s="53"/>
      <c r="N149" s="53"/>
      <c r="Q149" s="119"/>
      <c r="R149" s="4"/>
      <c r="S149" s="4"/>
      <c r="T149" s="4"/>
      <c r="U149" s="4"/>
      <c r="V149" s="4"/>
      <c r="W149" s="4"/>
    </row>
    <row r="150" spans="1:23" customFormat="1">
      <c r="A150" s="132"/>
      <c r="B150" s="24"/>
      <c r="C150" s="53"/>
      <c r="D150" s="53"/>
      <c r="E150" s="53"/>
      <c r="F150" s="26"/>
      <c r="G150" s="26"/>
      <c r="H150" s="26"/>
      <c r="I150" s="26"/>
      <c r="J150" s="26"/>
      <c r="K150" s="26"/>
      <c r="L150" s="53"/>
      <c r="M150" s="53"/>
      <c r="N150" s="53"/>
      <c r="Q150" s="119"/>
      <c r="R150" s="4"/>
      <c r="S150" s="4"/>
      <c r="T150" s="4"/>
      <c r="U150" s="4"/>
      <c r="V150" s="4"/>
      <c r="W150" s="4"/>
    </row>
    <row r="151" spans="1:23" customFormat="1">
      <c r="A151" s="132"/>
      <c r="B151" s="24"/>
      <c r="C151" s="53"/>
      <c r="D151" s="53"/>
      <c r="E151" s="53"/>
      <c r="F151" s="26"/>
      <c r="G151" s="26"/>
      <c r="H151" s="26"/>
      <c r="I151" s="26"/>
      <c r="J151" s="26"/>
      <c r="K151" s="26"/>
      <c r="L151" s="53"/>
      <c r="M151" s="53"/>
      <c r="N151" s="53"/>
      <c r="Q151" s="119"/>
      <c r="R151" s="4"/>
      <c r="S151" s="4"/>
      <c r="T151" s="4"/>
      <c r="U151" s="4"/>
      <c r="V151" s="4"/>
      <c r="W151" s="4"/>
    </row>
    <row r="152" spans="1:23" customFormat="1">
      <c r="A152" s="132"/>
      <c r="B152" s="24"/>
      <c r="C152" s="53"/>
      <c r="D152" s="53"/>
      <c r="E152" s="53"/>
      <c r="F152" s="26"/>
      <c r="G152" s="26"/>
      <c r="H152" s="26"/>
      <c r="I152" s="26"/>
      <c r="J152" s="26"/>
      <c r="K152" s="26"/>
      <c r="L152" s="53"/>
      <c r="M152" s="53"/>
      <c r="N152" s="53"/>
      <c r="Q152" s="119"/>
      <c r="R152" s="4"/>
      <c r="S152" s="4"/>
      <c r="T152" s="4"/>
      <c r="U152" s="4"/>
      <c r="V152" s="4"/>
      <c r="W152" s="4"/>
    </row>
    <row r="153" spans="1:23" customFormat="1">
      <c r="A153" s="132"/>
      <c r="B153" s="24"/>
      <c r="C153" s="53"/>
      <c r="D153" s="53"/>
      <c r="E153" s="53"/>
      <c r="F153" s="26"/>
      <c r="G153" s="26"/>
      <c r="H153" s="26"/>
      <c r="I153" s="26"/>
      <c r="J153" s="26"/>
      <c r="K153" s="26"/>
      <c r="L153" s="53"/>
      <c r="M153" s="53"/>
      <c r="N153" s="53"/>
      <c r="Q153" s="119"/>
      <c r="R153" s="4"/>
      <c r="S153" s="4"/>
      <c r="T153" s="4"/>
      <c r="U153" s="4"/>
      <c r="V153" s="4"/>
      <c r="W153" s="4"/>
    </row>
    <row r="154" spans="1:23" customFormat="1">
      <c r="A154" s="132"/>
      <c r="B154" s="24"/>
      <c r="C154" s="53"/>
      <c r="D154" s="53"/>
      <c r="E154" s="53"/>
      <c r="F154" s="26"/>
      <c r="G154" s="26"/>
      <c r="H154" s="26"/>
      <c r="I154" s="26"/>
      <c r="J154" s="26"/>
      <c r="K154" s="26"/>
      <c r="L154" s="53"/>
      <c r="M154" s="53"/>
      <c r="N154" s="53"/>
      <c r="Q154" s="119"/>
      <c r="R154" s="4"/>
      <c r="S154" s="4"/>
      <c r="T154" s="4"/>
      <c r="U154" s="4"/>
      <c r="V154" s="4"/>
      <c r="W154" s="4"/>
    </row>
    <row r="155" spans="1:23" customFormat="1">
      <c r="A155" s="132"/>
      <c r="B155" s="24"/>
      <c r="C155" s="53"/>
      <c r="D155" s="53"/>
      <c r="E155" s="53"/>
      <c r="F155" s="26"/>
      <c r="G155" s="26"/>
      <c r="H155" s="26"/>
      <c r="I155" s="26"/>
      <c r="J155" s="26"/>
      <c r="K155" s="26"/>
      <c r="L155" s="53"/>
      <c r="M155" s="53"/>
      <c r="N155" s="53"/>
      <c r="Q155" s="119"/>
      <c r="R155" s="4"/>
      <c r="S155" s="4"/>
      <c r="T155" s="4"/>
      <c r="U155" s="4"/>
      <c r="V155" s="4"/>
      <c r="W155" s="4"/>
    </row>
    <row r="156" spans="1:23" customFormat="1">
      <c r="A156" s="132"/>
      <c r="B156" s="24"/>
      <c r="C156" s="53"/>
      <c r="D156" s="53"/>
      <c r="E156" s="53"/>
      <c r="F156" s="26"/>
      <c r="G156" s="26"/>
      <c r="H156" s="26"/>
      <c r="I156" s="26"/>
      <c r="J156" s="26"/>
      <c r="K156" s="26"/>
      <c r="L156" s="53"/>
      <c r="M156" s="53"/>
      <c r="N156" s="53"/>
      <c r="Q156" s="119"/>
      <c r="R156" s="4"/>
      <c r="S156" s="4"/>
      <c r="T156" s="4"/>
      <c r="U156" s="4"/>
      <c r="V156" s="4"/>
      <c r="W156" s="4"/>
    </row>
    <row r="157" spans="1:23">
      <c r="O157" s="24"/>
      <c r="P157" s="24"/>
      <c r="Q157" s="119"/>
      <c r="R157" s="18"/>
      <c r="S157" s="18"/>
      <c r="T157" s="18"/>
      <c r="U157" s="18"/>
      <c r="V157" s="18"/>
      <c r="W157" s="18"/>
    </row>
    <row r="158" spans="1:23">
      <c r="O158" s="24"/>
      <c r="P158" s="24"/>
      <c r="Q158" s="119"/>
      <c r="R158" s="18"/>
      <c r="S158" s="18"/>
      <c r="T158" s="18"/>
      <c r="U158" s="18"/>
      <c r="V158" s="18"/>
      <c r="W158" s="18"/>
    </row>
    <row r="159" spans="1:23">
      <c r="O159" s="24"/>
      <c r="P159" s="24"/>
      <c r="Q159" s="119"/>
      <c r="R159" s="18"/>
      <c r="S159" s="18"/>
      <c r="T159" s="18"/>
      <c r="U159" s="18"/>
      <c r="V159" s="18"/>
      <c r="W159" s="18"/>
    </row>
    <row r="160" spans="1:23">
      <c r="O160" s="24"/>
      <c r="P160" s="24"/>
      <c r="Q160" s="119"/>
      <c r="R160" s="18"/>
      <c r="S160" s="18"/>
      <c r="T160" s="18"/>
      <c r="U160" s="18"/>
      <c r="V160" s="18"/>
      <c r="W160" s="18"/>
    </row>
    <row r="161" spans="1:244"/>
    <row r="162" spans="1:244" ht="16.5" customHeight="1">
      <c r="B162" s="93" t="s">
        <v>35</v>
      </c>
    </row>
    <row r="163" spans="1:244" ht="16.5" customHeight="1">
      <c r="B163" s="93" t="s">
        <v>36</v>
      </c>
    </row>
    <row r="164" spans="1:244"/>
    <row r="165" spans="1:244" ht="15">
      <c r="B165" s="49"/>
    </row>
    <row r="166" spans="1:244" s="14" customFormat="1">
      <c r="A166" s="99"/>
      <c r="B166" s="3"/>
      <c r="C166" s="3"/>
      <c r="D166" s="3"/>
      <c r="J166" s="3"/>
      <c r="K166" s="3"/>
      <c r="Q166" s="99"/>
    </row>
    <row r="167" spans="1:244" s="14" customFormat="1" ht="14.25">
      <c r="A167" s="99"/>
      <c r="B167" s="181" t="s">
        <v>43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98"/>
      <c r="R167" s="2"/>
      <c r="S167" s="2"/>
      <c r="T167" s="2"/>
      <c r="U167" s="2"/>
      <c r="V167" s="2"/>
      <c r="W167" s="2"/>
      <c r="X167" s="2"/>
      <c r="Y167" s="2"/>
      <c r="Z167" s="2"/>
      <c r="AA167" s="2"/>
      <c r="IF167" s="2"/>
      <c r="IG167" s="2"/>
      <c r="IH167" s="2"/>
      <c r="II167" s="2"/>
      <c r="IJ167" s="2"/>
    </row>
    <row r="168" spans="1:244" s="14" customFormat="1" ht="14.25">
      <c r="A168" s="99"/>
      <c r="B168" s="181" t="s">
        <v>11</v>
      </c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98"/>
      <c r="R168" s="2"/>
      <c r="S168" s="2"/>
      <c r="T168" s="2"/>
      <c r="U168" s="2"/>
      <c r="V168" s="2"/>
      <c r="W168" s="2"/>
      <c r="X168" s="2"/>
      <c r="Y168" s="2"/>
      <c r="Z168" s="2"/>
      <c r="AA168" s="2"/>
      <c r="IF168" s="2"/>
      <c r="IG168" s="2"/>
      <c r="IH168" s="2"/>
      <c r="II168" s="2"/>
      <c r="IJ168" s="2"/>
    </row>
    <row r="169" spans="1:244" s="14" customFormat="1" ht="15.75" customHeight="1">
      <c r="A169" s="9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98"/>
      <c r="R169" s="2"/>
      <c r="S169" s="2"/>
      <c r="T169" s="2"/>
      <c r="U169" s="2"/>
      <c r="V169" s="2"/>
      <c r="W169" s="2"/>
      <c r="X169" s="2"/>
      <c r="Y169" s="2"/>
      <c r="Z169" s="2"/>
      <c r="AA169" s="2"/>
      <c r="IF169" s="2"/>
      <c r="IG169" s="2"/>
      <c r="IH169" s="2"/>
      <c r="II169" s="2"/>
      <c r="IJ169" s="2"/>
    </row>
    <row r="170" spans="1:244" s="6" customFormat="1" ht="15.75" customHeight="1">
      <c r="A170" s="133"/>
      <c r="B170" s="182" t="s">
        <v>8</v>
      </c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33"/>
    </row>
    <row r="171" spans="1:244" s="14" customFormat="1">
      <c r="A171" s="141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  <c r="Q171" s="141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59"/>
      <c r="DJ171" s="59"/>
      <c r="DK171" s="59"/>
      <c r="DL171" s="59"/>
      <c r="DM171" s="59"/>
      <c r="DN171" s="59"/>
      <c r="DO171" s="59"/>
      <c r="DP171" s="59"/>
      <c r="DQ171" s="59"/>
      <c r="DR171" s="59"/>
      <c r="DS171" s="59"/>
      <c r="DT171" s="59"/>
      <c r="DU171" s="59"/>
      <c r="DV171" s="59"/>
      <c r="DW171" s="59"/>
      <c r="DX171" s="59"/>
      <c r="DY171" s="59"/>
      <c r="DZ171" s="59"/>
      <c r="EA171" s="59"/>
      <c r="EB171" s="59"/>
      <c r="EC171" s="59"/>
      <c r="ED171" s="59"/>
      <c r="EE171" s="59"/>
      <c r="EF171" s="59"/>
      <c r="EG171" s="59"/>
      <c r="EH171" s="59"/>
      <c r="EI171" s="59"/>
      <c r="EJ171" s="59"/>
      <c r="EK171" s="59"/>
      <c r="EL171" s="59"/>
      <c r="EM171" s="59"/>
      <c r="EN171" s="59"/>
      <c r="EO171" s="59"/>
      <c r="EP171" s="59"/>
      <c r="EQ171" s="59"/>
      <c r="ER171" s="59"/>
      <c r="ES171" s="59"/>
      <c r="ET171" s="59"/>
      <c r="EU171" s="59"/>
      <c r="EV171" s="59"/>
      <c r="EW171" s="59"/>
      <c r="EX171" s="59"/>
      <c r="EY171" s="59"/>
      <c r="EZ171" s="59"/>
      <c r="FA171" s="59"/>
      <c r="FB171" s="59"/>
      <c r="FC171" s="59"/>
      <c r="FD171" s="59"/>
      <c r="FE171" s="59"/>
      <c r="FF171" s="59"/>
      <c r="FG171" s="59"/>
      <c r="FH171" s="59"/>
      <c r="FI171" s="59"/>
      <c r="FJ171" s="59"/>
      <c r="FK171" s="59"/>
      <c r="FL171" s="59"/>
      <c r="FM171" s="59"/>
      <c r="FN171" s="59"/>
      <c r="FO171" s="59"/>
      <c r="FP171" s="59"/>
      <c r="FQ171" s="59"/>
      <c r="FR171" s="59"/>
      <c r="FS171" s="59"/>
      <c r="FT171" s="59"/>
      <c r="FU171" s="59"/>
      <c r="FV171" s="59"/>
      <c r="FW171" s="59"/>
      <c r="FX171" s="59"/>
      <c r="FY171" s="59"/>
      <c r="FZ171" s="59"/>
      <c r="GA171" s="59"/>
      <c r="GB171" s="59"/>
      <c r="GC171" s="59"/>
      <c r="GD171" s="59"/>
      <c r="GE171" s="59"/>
      <c r="GF171" s="59"/>
      <c r="GG171" s="59"/>
      <c r="GH171" s="59"/>
      <c r="GI171" s="59"/>
      <c r="GJ171" s="59"/>
      <c r="GK171" s="59"/>
      <c r="GL171" s="59"/>
      <c r="GM171" s="59"/>
      <c r="GN171" s="59"/>
      <c r="GO171" s="59"/>
      <c r="GP171" s="59"/>
      <c r="GQ171" s="59"/>
      <c r="GR171" s="59"/>
      <c r="GS171" s="59"/>
      <c r="GT171" s="59"/>
      <c r="GU171" s="59"/>
      <c r="GV171" s="59"/>
      <c r="GW171" s="59"/>
      <c r="GX171" s="59"/>
      <c r="GY171" s="59"/>
      <c r="GZ171" s="59"/>
      <c r="HA171" s="59"/>
      <c r="HB171" s="59"/>
      <c r="HC171" s="59"/>
      <c r="HD171" s="59"/>
      <c r="HE171" s="59"/>
      <c r="HF171" s="59"/>
      <c r="HG171" s="59"/>
      <c r="HH171" s="59"/>
      <c r="HI171" s="59"/>
      <c r="HJ171" s="59"/>
      <c r="HK171" s="59"/>
      <c r="HL171" s="59"/>
      <c r="HM171" s="59"/>
      <c r="HN171" s="59"/>
      <c r="HO171" s="59"/>
      <c r="HP171" s="59"/>
      <c r="HQ171" s="59"/>
      <c r="HR171" s="59"/>
      <c r="HS171" s="59"/>
      <c r="HT171" s="59"/>
      <c r="HU171" s="59"/>
      <c r="HV171" s="59"/>
      <c r="HW171" s="59"/>
      <c r="HX171" s="59"/>
      <c r="HY171" s="59"/>
      <c r="HZ171" s="59"/>
      <c r="IA171" s="59"/>
      <c r="IB171" s="59"/>
      <c r="IC171" s="59"/>
      <c r="ID171" s="59"/>
      <c r="IE171" s="59"/>
      <c r="IF171" s="59"/>
      <c r="IG171" s="59"/>
      <c r="IH171" s="59"/>
      <c r="II171" s="59"/>
      <c r="IJ171" s="59"/>
    </row>
    <row r="172" spans="1:244" s="14" customFormat="1" ht="16.5" customHeight="1">
      <c r="A172" s="99"/>
      <c r="B172" s="60" t="s">
        <v>13</v>
      </c>
      <c r="C172" s="3"/>
      <c r="D172" s="3"/>
      <c r="J172" s="3"/>
      <c r="K172" s="3"/>
      <c r="Q172" s="99"/>
    </row>
    <row r="173" spans="1:244" s="14" customFormat="1" ht="16.5" customHeight="1">
      <c r="A173" s="99"/>
      <c r="B173" s="60" t="s">
        <v>14</v>
      </c>
      <c r="C173" s="3"/>
      <c r="D173" s="3"/>
      <c r="J173" s="3"/>
      <c r="K173" s="3"/>
      <c r="Q173" s="99"/>
    </row>
    <row r="174" spans="1:244" s="14" customFormat="1" ht="16.5" customHeight="1">
      <c r="A174" s="99"/>
      <c r="B174" s="60" t="s">
        <v>45</v>
      </c>
      <c r="C174" s="3"/>
      <c r="D174" s="3"/>
      <c r="J174" s="3"/>
      <c r="K174" s="3"/>
      <c r="Q174" s="99"/>
    </row>
    <row r="175" spans="1:244" s="14" customFormat="1" ht="16.5" customHeight="1">
      <c r="A175" s="99"/>
      <c r="B175" s="60" t="s">
        <v>46</v>
      </c>
      <c r="C175" s="3"/>
      <c r="D175" s="3"/>
      <c r="J175" s="3"/>
      <c r="K175" s="3"/>
      <c r="Q175" s="99"/>
    </row>
    <row r="176" spans="1:244" s="14" customFormat="1" ht="16.5" customHeight="1">
      <c r="A176" s="99"/>
      <c r="B176" s="60" t="s">
        <v>47</v>
      </c>
      <c r="C176" s="3"/>
      <c r="D176" s="3"/>
      <c r="J176" s="3"/>
      <c r="K176" s="3"/>
      <c r="Q176" s="99"/>
    </row>
    <row r="177" spans="1:244" s="14" customFormat="1" ht="16.5" customHeight="1">
      <c r="A177" s="99"/>
      <c r="B177" s="60" t="s">
        <v>48</v>
      </c>
      <c r="C177" s="3"/>
      <c r="D177" s="3"/>
      <c r="J177" s="3"/>
      <c r="K177" s="3"/>
      <c r="Q177" s="99"/>
    </row>
    <row r="178" spans="1:244" s="14" customFormat="1" ht="16.5" customHeight="1">
      <c r="A178" s="99"/>
      <c r="B178" s="60" t="s">
        <v>49</v>
      </c>
      <c r="C178" s="3"/>
      <c r="D178" s="3"/>
      <c r="J178" s="3"/>
      <c r="K178" s="3"/>
      <c r="Q178" s="99"/>
    </row>
    <row r="179" spans="1:244" s="14" customFormat="1" ht="16.5" customHeight="1">
      <c r="A179" s="99"/>
      <c r="B179" s="60" t="s">
        <v>50</v>
      </c>
      <c r="C179" s="3"/>
      <c r="D179" s="3"/>
      <c r="J179" s="3"/>
      <c r="K179" s="3"/>
      <c r="Q179" s="99"/>
    </row>
    <row r="180" spans="1:244" s="14" customFormat="1" ht="24" customHeight="1">
      <c r="A180" s="99"/>
      <c r="B180" s="57" t="s">
        <v>10</v>
      </c>
      <c r="C180" s="3"/>
      <c r="D180" s="3"/>
      <c r="J180" s="3"/>
      <c r="K180" s="3"/>
      <c r="Q180" s="99"/>
    </row>
    <row r="181" spans="1:244" s="14" customFormat="1" ht="16.5" customHeight="1">
      <c r="A181" s="141"/>
      <c r="B181" s="43" t="s">
        <v>15</v>
      </c>
      <c r="C181" s="24"/>
      <c r="D181" s="24"/>
      <c r="E181" s="59"/>
      <c r="F181" s="59"/>
      <c r="G181" s="59"/>
      <c r="H181" s="59"/>
      <c r="I181" s="59"/>
      <c r="J181" s="24"/>
      <c r="K181" s="24"/>
      <c r="L181" s="59"/>
      <c r="M181" s="59"/>
      <c r="N181" s="59"/>
      <c r="O181" s="59"/>
      <c r="P181" s="59"/>
      <c r="Q181" s="141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59"/>
      <c r="DJ181" s="59"/>
      <c r="DK181" s="59"/>
      <c r="DL181" s="59"/>
      <c r="DM181" s="59"/>
      <c r="DN181" s="59"/>
      <c r="DO181" s="59"/>
      <c r="DP181" s="59"/>
      <c r="DQ181" s="59"/>
      <c r="DR181" s="59"/>
      <c r="DS181" s="59"/>
      <c r="DT181" s="59"/>
      <c r="DU181" s="59"/>
      <c r="DV181" s="59"/>
      <c r="DW181" s="59"/>
      <c r="DX181" s="59"/>
      <c r="DY181" s="59"/>
      <c r="DZ181" s="59"/>
      <c r="EA181" s="59"/>
      <c r="EB181" s="59"/>
      <c r="EC181" s="59"/>
      <c r="ED181" s="59"/>
      <c r="EE181" s="59"/>
      <c r="EF181" s="59"/>
      <c r="EG181" s="59"/>
      <c r="EH181" s="59"/>
      <c r="EI181" s="59"/>
      <c r="EJ181" s="59"/>
      <c r="EK181" s="59"/>
      <c r="EL181" s="59"/>
      <c r="EM181" s="59"/>
      <c r="EN181" s="59"/>
      <c r="EO181" s="59"/>
      <c r="EP181" s="59"/>
      <c r="EQ181" s="59"/>
      <c r="ER181" s="59"/>
      <c r="ES181" s="59"/>
      <c r="ET181" s="59"/>
      <c r="EU181" s="59"/>
      <c r="EV181" s="59"/>
      <c r="EW181" s="59"/>
      <c r="EX181" s="59"/>
      <c r="EY181" s="59"/>
      <c r="EZ181" s="59"/>
      <c r="FA181" s="59"/>
      <c r="FB181" s="59"/>
      <c r="FC181" s="59"/>
      <c r="FD181" s="59"/>
      <c r="FE181" s="59"/>
      <c r="FF181" s="59"/>
      <c r="FG181" s="59"/>
      <c r="FH181" s="59"/>
      <c r="FI181" s="59"/>
      <c r="FJ181" s="59"/>
      <c r="FK181" s="59"/>
      <c r="FL181" s="59"/>
      <c r="FM181" s="59"/>
      <c r="FN181" s="59"/>
      <c r="FO181" s="59"/>
      <c r="FP181" s="59"/>
      <c r="FQ181" s="59"/>
      <c r="FR181" s="59"/>
      <c r="FS181" s="59"/>
      <c r="FT181" s="59"/>
      <c r="FU181" s="59"/>
      <c r="FV181" s="59"/>
      <c r="FW181" s="59"/>
      <c r="FX181" s="59"/>
      <c r="FY181" s="59"/>
      <c r="FZ181" s="59"/>
      <c r="GA181" s="59"/>
      <c r="GB181" s="59"/>
      <c r="GC181" s="59"/>
      <c r="GD181" s="59"/>
      <c r="GE181" s="59"/>
      <c r="GF181" s="59"/>
      <c r="GG181" s="59"/>
      <c r="GH181" s="59"/>
      <c r="GI181" s="59"/>
      <c r="GJ181" s="59"/>
      <c r="GK181" s="59"/>
      <c r="GL181" s="59"/>
      <c r="GM181" s="59"/>
      <c r="GN181" s="59"/>
      <c r="GO181" s="59"/>
      <c r="GP181" s="59"/>
      <c r="GQ181" s="59"/>
      <c r="GR181" s="59"/>
      <c r="GS181" s="59"/>
      <c r="GT181" s="59"/>
      <c r="GU181" s="59"/>
      <c r="GV181" s="59"/>
      <c r="GW181" s="59"/>
      <c r="GX181" s="59"/>
      <c r="GY181" s="59"/>
      <c r="GZ181" s="59"/>
      <c r="HA181" s="59"/>
      <c r="HB181" s="59"/>
      <c r="HC181" s="59"/>
      <c r="HD181" s="59"/>
      <c r="HE181" s="59"/>
      <c r="HF181" s="59"/>
      <c r="HG181" s="59"/>
      <c r="HH181" s="59"/>
      <c r="HI181" s="59"/>
      <c r="HJ181" s="59"/>
      <c r="HK181" s="59"/>
      <c r="HL181" s="59"/>
      <c r="HM181" s="59"/>
      <c r="HN181" s="59"/>
      <c r="HO181" s="59"/>
      <c r="HP181" s="59"/>
      <c r="HQ181" s="59"/>
      <c r="HR181" s="59"/>
      <c r="HS181" s="59"/>
      <c r="HT181" s="59"/>
      <c r="HU181" s="59"/>
      <c r="HV181" s="59"/>
      <c r="HW181" s="59"/>
      <c r="HX181" s="59"/>
      <c r="HY181" s="59"/>
      <c r="HZ181" s="59"/>
      <c r="IA181" s="59"/>
      <c r="IB181" s="59"/>
      <c r="IC181" s="59"/>
      <c r="ID181" s="59"/>
      <c r="IE181" s="59"/>
      <c r="IF181" s="59"/>
      <c r="IG181" s="59"/>
      <c r="IH181" s="59"/>
      <c r="II181" s="59"/>
      <c r="IJ181" s="59"/>
    </row>
    <row r="182" spans="1:244" s="14" customFormat="1" ht="16.5" customHeight="1">
      <c r="A182" s="141"/>
      <c r="B182" s="60" t="s">
        <v>16</v>
      </c>
      <c r="C182" s="24"/>
      <c r="D182" s="24"/>
      <c r="E182" s="59"/>
      <c r="F182" s="59"/>
      <c r="G182" s="59"/>
      <c r="H182" s="59"/>
      <c r="I182" s="59"/>
      <c r="J182" s="24"/>
      <c r="K182" s="24"/>
      <c r="L182" s="59"/>
      <c r="M182" s="59"/>
      <c r="N182" s="59"/>
      <c r="O182" s="59"/>
      <c r="P182" s="59"/>
      <c r="Q182" s="141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59"/>
      <c r="DJ182" s="59"/>
      <c r="DK182" s="59"/>
      <c r="DL182" s="59"/>
      <c r="DM182" s="59"/>
      <c r="DN182" s="59"/>
      <c r="DO182" s="59"/>
      <c r="DP182" s="59"/>
      <c r="DQ182" s="59"/>
      <c r="DR182" s="59"/>
      <c r="DS182" s="59"/>
      <c r="DT182" s="59"/>
      <c r="DU182" s="59"/>
      <c r="DV182" s="59"/>
      <c r="DW182" s="59"/>
      <c r="DX182" s="59"/>
      <c r="DY182" s="59"/>
      <c r="DZ182" s="59"/>
      <c r="EA182" s="59"/>
      <c r="EB182" s="59"/>
      <c r="EC182" s="59"/>
      <c r="ED182" s="59"/>
      <c r="EE182" s="59"/>
      <c r="EF182" s="59"/>
      <c r="EG182" s="59"/>
      <c r="EH182" s="59"/>
      <c r="EI182" s="59"/>
      <c r="EJ182" s="59"/>
      <c r="EK182" s="59"/>
      <c r="EL182" s="59"/>
      <c r="EM182" s="59"/>
      <c r="EN182" s="59"/>
      <c r="EO182" s="59"/>
      <c r="EP182" s="59"/>
      <c r="EQ182" s="59"/>
      <c r="ER182" s="59"/>
      <c r="ES182" s="59"/>
      <c r="ET182" s="59"/>
      <c r="EU182" s="59"/>
      <c r="EV182" s="59"/>
      <c r="EW182" s="59"/>
      <c r="EX182" s="59"/>
      <c r="EY182" s="59"/>
      <c r="EZ182" s="59"/>
      <c r="FA182" s="59"/>
      <c r="FB182" s="59"/>
      <c r="FC182" s="59"/>
      <c r="FD182" s="59"/>
      <c r="FE182" s="59"/>
      <c r="FF182" s="59"/>
      <c r="FG182" s="59"/>
      <c r="FH182" s="59"/>
      <c r="FI182" s="59"/>
      <c r="FJ182" s="59"/>
      <c r="FK182" s="59"/>
      <c r="FL182" s="59"/>
      <c r="FM182" s="59"/>
      <c r="FN182" s="59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59"/>
      <c r="GB182" s="59"/>
      <c r="GC182" s="59"/>
      <c r="GD182" s="59"/>
      <c r="GE182" s="59"/>
      <c r="GF182" s="59"/>
      <c r="GG182" s="59"/>
      <c r="GH182" s="59"/>
      <c r="GI182" s="59"/>
      <c r="GJ182" s="59"/>
      <c r="GK182" s="59"/>
      <c r="GL182" s="59"/>
      <c r="GM182" s="59"/>
      <c r="GN182" s="59"/>
      <c r="GO182" s="59"/>
      <c r="GP182" s="59"/>
      <c r="GQ182" s="59"/>
      <c r="GR182" s="59"/>
      <c r="GS182" s="59"/>
      <c r="GT182" s="59"/>
      <c r="GU182" s="59"/>
      <c r="GV182" s="59"/>
      <c r="GW182" s="59"/>
      <c r="GX182" s="59"/>
      <c r="GY182" s="59"/>
      <c r="GZ182" s="59"/>
      <c r="HA182" s="59"/>
      <c r="HB182" s="59"/>
      <c r="HC182" s="59"/>
      <c r="HD182" s="59"/>
      <c r="HE182" s="59"/>
      <c r="HF182" s="59"/>
      <c r="HG182" s="59"/>
      <c r="HH182" s="59"/>
      <c r="HI182" s="59"/>
      <c r="HJ182" s="59"/>
      <c r="HK182" s="59"/>
      <c r="HL182" s="59"/>
      <c r="HM182" s="59"/>
      <c r="HN182" s="59"/>
      <c r="HO182" s="59"/>
      <c r="HP182" s="59"/>
      <c r="HQ182" s="59"/>
      <c r="HR182" s="59"/>
      <c r="HS182" s="59"/>
      <c r="HT182" s="59"/>
      <c r="HU182" s="59"/>
      <c r="HV182" s="59"/>
      <c r="HW182" s="59"/>
      <c r="HX182" s="59"/>
      <c r="HY182" s="59"/>
      <c r="HZ182" s="59"/>
      <c r="IA182" s="59"/>
      <c r="IB182" s="59"/>
      <c r="IC182" s="59"/>
      <c r="ID182" s="59"/>
      <c r="IE182" s="59"/>
      <c r="IF182" s="59"/>
      <c r="IG182" s="59"/>
      <c r="IH182" s="59"/>
      <c r="II182" s="59"/>
      <c r="IJ182" s="59"/>
    </row>
    <row r="183" spans="1:244" s="14" customFormat="1" ht="16.5" customHeight="1">
      <c r="A183" s="141"/>
      <c r="B183" s="43" t="s">
        <v>17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  <c r="Q183" s="141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59"/>
      <c r="DJ183" s="59"/>
      <c r="DK183" s="59"/>
      <c r="DL183" s="59"/>
      <c r="DM183" s="59"/>
      <c r="DN183" s="59"/>
      <c r="DO183" s="59"/>
      <c r="DP183" s="59"/>
      <c r="DQ183" s="59"/>
      <c r="DR183" s="59"/>
      <c r="DS183" s="59"/>
      <c r="DT183" s="59"/>
      <c r="DU183" s="59"/>
      <c r="DV183" s="59"/>
      <c r="DW183" s="59"/>
      <c r="DX183" s="59"/>
      <c r="DY183" s="59"/>
      <c r="DZ183" s="59"/>
      <c r="EA183" s="59"/>
      <c r="EB183" s="59"/>
      <c r="EC183" s="59"/>
      <c r="ED183" s="59"/>
      <c r="EE183" s="59"/>
      <c r="EF183" s="59"/>
      <c r="EG183" s="59"/>
      <c r="EH183" s="59"/>
      <c r="EI183" s="59"/>
      <c r="EJ183" s="59"/>
      <c r="EK183" s="59"/>
      <c r="EL183" s="59"/>
      <c r="EM183" s="59"/>
      <c r="EN183" s="59"/>
      <c r="EO183" s="59"/>
      <c r="EP183" s="59"/>
      <c r="EQ183" s="59"/>
      <c r="ER183" s="59"/>
      <c r="ES183" s="59"/>
      <c r="ET183" s="59"/>
      <c r="EU183" s="59"/>
      <c r="EV183" s="59"/>
      <c r="EW183" s="59"/>
      <c r="EX183" s="59"/>
      <c r="EY183" s="59"/>
      <c r="EZ183" s="59"/>
      <c r="FA183" s="59"/>
      <c r="FB183" s="59"/>
      <c r="FC183" s="59"/>
      <c r="FD183" s="59"/>
      <c r="FE183" s="59"/>
      <c r="FF183" s="59"/>
      <c r="FG183" s="59"/>
      <c r="FH183" s="59"/>
      <c r="FI183" s="59"/>
      <c r="FJ183" s="59"/>
      <c r="FK183" s="59"/>
      <c r="FL183" s="59"/>
      <c r="FM183" s="59"/>
      <c r="FN183" s="59"/>
      <c r="FO183" s="59"/>
      <c r="FP183" s="59"/>
      <c r="FQ183" s="59"/>
      <c r="FR183" s="59"/>
      <c r="FS183" s="59"/>
      <c r="FT183" s="59"/>
      <c r="FU183" s="59"/>
      <c r="FV183" s="59"/>
      <c r="FW183" s="59"/>
      <c r="FX183" s="59"/>
      <c r="FY183" s="59"/>
      <c r="FZ183" s="59"/>
      <c r="GA183" s="59"/>
      <c r="GB183" s="59"/>
      <c r="GC183" s="59"/>
      <c r="GD183" s="59"/>
      <c r="GE183" s="59"/>
      <c r="GF183" s="59"/>
      <c r="GG183" s="59"/>
      <c r="GH183" s="59"/>
      <c r="GI183" s="59"/>
      <c r="GJ183" s="59"/>
      <c r="GK183" s="59"/>
      <c r="GL183" s="59"/>
      <c r="GM183" s="59"/>
      <c r="GN183" s="59"/>
      <c r="GO183" s="59"/>
      <c r="GP183" s="59"/>
      <c r="GQ183" s="59"/>
      <c r="GR183" s="59"/>
      <c r="GS183" s="59"/>
      <c r="GT183" s="59"/>
      <c r="GU183" s="59"/>
      <c r="GV183" s="59"/>
      <c r="GW183" s="59"/>
      <c r="GX183" s="59"/>
      <c r="GY183" s="59"/>
      <c r="GZ183" s="59"/>
      <c r="HA183" s="59"/>
      <c r="HB183" s="59"/>
      <c r="HC183" s="59"/>
      <c r="HD183" s="59"/>
      <c r="HE183" s="59"/>
      <c r="HF183" s="59"/>
      <c r="HG183" s="59"/>
      <c r="HH183" s="59"/>
      <c r="HI183" s="59"/>
      <c r="HJ183" s="59"/>
      <c r="HK183" s="59"/>
      <c r="HL183" s="59"/>
      <c r="HM183" s="59"/>
      <c r="HN183" s="59"/>
      <c r="HO183" s="59"/>
      <c r="HP183" s="59"/>
      <c r="HQ183" s="59"/>
      <c r="HR183" s="59"/>
      <c r="HS183" s="59"/>
      <c r="HT183" s="59"/>
      <c r="HU183" s="59"/>
      <c r="HV183" s="59"/>
      <c r="HW183" s="59"/>
      <c r="HX183" s="59"/>
      <c r="HY183" s="59"/>
      <c r="HZ183" s="59"/>
      <c r="IA183" s="59"/>
      <c r="IB183" s="59"/>
      <c r="IC183" s="59"/>
      <c r="ID183" s="59"/>
      <c r="IE183" s="59"/>
      <c r="IF183" s="59"/>
      <c r="IG183" s="59"/>
      <c r="IH183" s="59"/>
      <c r="II183" s="59"/>
      <c r="IJ183" s="59"/>
    </row>
    <row r="184" spans="1:244" s="14" customFormat="1" ht="16.5" customHeight="1">
      <c r="A184" s="141"/>
      <c r="B184" s="43" t="s">
        <v>18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  <c r="Q184" s="141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59"/>
      <c r="DZ184" s="59"/>
      <c r="EA184" s="59"/>
      <c r="EB184" s="59"/>
      <c r="EC184" s="59"/>
      <c r="ED184" s="59"/>
      <c r="EE184" s="59"/>
      <c r="EF184" s="59"/>
      <c r="EG184" s="59"/>
      <c r="EH184" s="59"/>
      <c r="EI184" s="59"/>
      <c r="EJ184" s="59"/>
      <c r="EK184" s="59"/>
      <c r="EL184" s="59"/>
      <c r="EM184" s="59"/>
      <c r="EN184" s="59"/>
      <c r="EO184" s="59"/>
      <c r="EP184" s="59"/>
      <c r="EQ184" s="59"/>
      <c r="ER184" s="59"/>
      <c r="ES184" s="59"/>
      <c r="ET184" s="59"/>
      <c r="EU184" s="59"/>
      <c r="EV184" s="59"/>
      <c r="EW184" s="59"/>
      <c r="EX184" s="59"/>
      <c r="EY184" s="59"/>
      <c r="EZ184" s="59"/>
      <c r="FA184" s="59"/>
      <c r="FB184" s="59"/>
      <c r="FC184" s="59"/>
      <c r="FD184" s="59"/>
      <c r="FE184" s="59"/>
      <c r="FF184" s="59"/>
      <c r="FG184" s="59"/>
      <c r="FH184" s="59"/>
      <c r="FI184" s="59"/>
      <c r="FJ184" s="59"/>
      <c r="FK184" s="59"/>
      <c r="FL184" s="59"/>
      <c r="FM184" s="59"/>
      <c r="FN184" s="59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59"/>
      <c r="GB184" s="59"/>
      <c r="GC184" s="59"/>
      <c r="GD184" s="59"/>
      <c r="GE184" s="59"/>
      <c r="GF184" s="59"/>
      <c r="GG184" s="59"/>
      <c r="GH184" s="59"/>
      <c r="GI184" s="59"/>
      <c r="GJ184" s="59"/>
      <c r="GK184" s="59"/>
      <c r="GL184" s="59"/>
      <c r="GM184" s="59"/>
      <c r="GN184" s="59"/>
      <c r="GO184" s="59"/>
      <c r="GP184" s="59"/>
      <c r="GQ184" s="59"/>
      <c r="GR184" s="59"/>
      <c r="GS184" s="59"/>
      <c r="GT184" s="59"/>
      <c r="GU184" s="59"/>
      <c r="GV184" s="59"/>
      <c r="GW184" s="59"/>
      <c r="GX184" s="59"/>
      <c r="GY184" s="59"/>
      <c r="GZ184" s="59"/>
      <c r="HA184" s="59"/>
      <c r="HB184" s="59"/>
      <c r="HC184" s="59"/>
      <c r="HD184" s="59"/>
      <c r="HE184" s="59"/>
      <c r="HF184" s="59"/>
      <c r="HG184" s="59"/>
      <c r="HH184" s="59"/>
      <c r="HI184" s="59"/>
      <c r="HJ184" s="59"/>
      <c r="HK184" s="59"/>
      <c r="HL184" s="59"/>
      <c r="HM184" s="59"/>
      <c r="HN184" s="59"/>
      <c r="HO184" s="59"/>
      <c r="HP184" s="59"/>
      <c r="HQ184" s="59"/>
      <c r="HR184" s="59"/>
      <c r="HS184" s="59"/>
      <c r="HT184" s="59"/>
      <c r="HU184" s="59"/>
      <c r="HV184" s="59"/>
      <c r="HW184" s="59"/>
      <c r="HX184" s="59"/>
      <c r="HY184" s="59"/>
      <c r="HZ184" s="59"/>
      <c r="IA184" s="59"/>
      <c r="IB184" s="59"/>
      <c r="IC184" s="59"/>
      <c r="ID184" s="59"/>
      <c r="IE184" s="59"/>
      <c r="IF184" s="59"/>
      <c r="IG184" s="59"/>
      <c r="IH184" s="59"/>
      <c r="II184" s="59"/>
      <c r="IJ184" s="59"/>
    </row>
    <row r="185" spans="1:244" s="14" customFormat="1" ht="24" customHeight="1">
      <c r="A185" s="141"/>
      <c r="B185" s="57" t="s">
        <v>19</v>
      </c>
      <c r="C185" s="24"/>
      <c r="D185" s="24"/>
      <c r="E185" s="59"/>
      <c r="F185" s="59"/>
      <c r="G185" s="59"/>
      <c r="H185" s="59"/>
      <c r="I185" s="59"/>
      <c r="J185" s="24"/>
      <c r="K185" s="24"/>
      <c r="L185" s="59"/>
      <c r="M185" s="59"/>
      <c r="N185" s="59"/>
      <c r="O185" s="59"/>
      <c r="P185" s="59"/>
      <c r="Q185" s="141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59"/>
      <c r="DJ185" s="59"/>
      <c r="DK185" s="59"/>
      <c r="DL185" s="59"/>
      <c r="DM185" s="59"/>
      <c r="DN185" s="59"/>
      <c r="DO185" s="59"/>
      <c r="DP185" s="59"/>
      <c r="DQ185" s="59"/>
      <c r="DR185" s="59"/>
      <c r="DS185" s="59"/>
      <c r="DT185" s="59"/>
      <c r="DU185" s="59"/>
      <c r="DV185" s="59"/>
      <c r="DW185" s="59"/>
      <c r="DX185" s="59"/>
      <c r="DY185" s="59"/>
      <c r="DZ185" s="59"/>
      <c r="EA185" s="59"/>
      <c r="EB185" s="59"/>
      <c r="EC185" s="59"/>
      <c r="ED185" s="59"/>
      <c r="EE185" s="59"/>
      <c r="EF185" s="59"/>
      <c r="EG185" s="59"/>
      <c r="EH185" s="59"/>
      <c r="EI185" s="59"/>
      <c r="EJ185" s="59"/>
      <c r="EK185" s="59"/>
      <c r="EL185" s="59"/>
      <c r="EM185" s="59"/>
      <c r="EN185" s="59"/>
      <c r="EO185" s="59"/>
      <c r="EP185" s="59"/>
      <c r="EQ185" s="59"/>
      <c r="ER185" s="59"/>
      <c r="ES185" s="59"/>
      <c r="ET185" s="59"/>
      <c r="EU185" s="59"/>
      <c r="EV185" s="59"/>
      <c r="EW185" s="59"/>
      <c r="EX185" s="59"/>
      <c r="EY185" s="59"/>
      <c r="EZ185" s="59"/>
      <c r="FA185" s="59"/>
      <c r="FB185" s="59"/>
      <c r="FC185" s="59"/>
      <c r="FD185" s="59"/>
      <c r="FE185" s="59"/>
      <c r="FF185" s="59"/>
      <c r="FG185" s="59"/>
      <c r="FH185" s="59"/>
      <c r="FI185" s="59"/>
      <c r="FJ185" s="59"/>
      <c r="FK185" s="59"/>
      <c r="FL185" s="59"/>
      <c r="FM185" s="59"/>
      <c r="FN185" s="59"/>
      <c r="FO185" s="59"/>
      <c r="FP185" s="59"/>
      <c r="FQ185" s="59"/>
      <c r="FR185" s="59"/>
      <c r="FS185" s="59"/>
      <c r="FT185" s="59"/>
      <c r="FU185" s="59"/>
      <c r="FV185" s="59"/>
      <c r="FW185" s="59"/>
      <c r="FX185" s="59"/>
      <c r="FY185" s="59"/>
      <c r="FZ185" s="59"/>
      <c r="GA185" s="59"/>
      <c r="GB185" s="59"/>
      <c r="GC185" s="59"/>
      <c r="GD185" s="59"/>
      <c r="GE185" s="59"/>
      <c r="GF185" s="59"/>
      <c r="GG185" s="59"/>
      <c r="GH185" s="59"/>
      <c r="GI185" s="59"/>
      <c r="GJ185" s="59"/>
      <c r="GK185" s="59"/>
      <c r="GL185" s="59"/>
      <c r="GM185" s="59"/>
      <c r="GN185" s="59"/>
      <c r="GO185" s="59"/>
      <c r="GP185" s="59"/>
      <c r="GQ185" s="59"/>
      <c r="GR185" s="59"/>
      <c r="GS185" s="59"/>
      <c r="GT185" s="59"/>
      <c r="GU185" s="59"/>
      <c r="GV185" s="59"/>
      <c r="GW185" s="59"/>
      <c r="GX185" s="59"/>
      <c r="GY185" s="59"/>
      <c r="GZ185" s="59"/>
      <c r="HA185" s="59"/>
      <c r="HB185" s="59"/>
      <c r="HC185" s="59"/>
      <c r="HD185" s="59"/>
      <c r="HE185" s="59"/>
      <c r="HF185" s="59"/>
      <c r="HG185" s="59"/>
      <c r="HH185" s="59"/>
      <c r="HI185" s="59"/>
      <c r="HJ185" s="59"/>
      <c r="HK185" s="59"/>
      <c r="HL185" s="59"/>
      <c r="HM185" s="59"/>
      <c r="HN185" s="59"/>
      <c r="HO185" s="59"/>
      <c r="HP185" s="59"/>
      <c r="HQ185" s="59"/>
      <c r="HR185" s="59"/>
      <c r="HS185" s="59"/>
      <c r="HT185" s="59"/>
      <c r="HU185" s="59"/>
      <c r="HV185" s="59"/>
      <c r="HW185" s="59"/>
      <c r="HX185" s="59"/>
      <c r="HY185" s="59"/>
      <c r="HZ185" s="59"/>
      <c r="IA185" s="59"/>
      <c r="IB185" s="59"/>
      <c r="IC185" s="59"/>
      <c r="ID185" s="59"/>
      <c r="IE185" s="59"/>
      <c r="IF185" s="59"/>
      <c r="IG185" s="59"/>
      <c r="IH185" s="59"/>
      <c r="II185" s="59"/>
      <c r="IJ185" s="59"/>
    </row>
    <row r="186" spans="1:244" s="21" customFormat="1" ht="6" customHeight="1">
      <c r="A186" s="135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"/>
      <c r="Q186" s="122"/>
      <c r="R186" s="20"/>
      <c r="S186" s="20"/>
      <c r="T186" s="20"/>
      <c r="U186" s="20"/>
      <c r="V186" s="20"/>
      <c r="W186" s="20"/>
      <c r="X186" s="20"/>
    </row>
    <row r="187" spans="1:244" s="21" customFormat="1" ht="6" customHeight="1">
      <c r="A187" s="135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"/>
      <c r="Q187" s="122"/>
      <c r="R187" s="20"/>
      <c r="S187" s="20"/>
      <c r="T187" s="20"/>
      <c r="U187" s="20"/>
      <c r="V187" s="20"/>
      <c r="W187" s="20"/>
      <c r="X187" s="20"/>
    </row>
    <row r="188" spans="1:244" s="118" customFormat="1" ht="15.75" customHeight="1">
      <c r="A188" s="134"/>
      <c r="B188" s="188" t="s">
        <v>1</v>
      </c>
      <c r="C188" s="189"/>
      <c r="D188" s="106" t="s">
        <v>6</v>
      </c>
      <c r="E188" s="190" t="s">
        <v>7</v>
      </c>
      <c r="F188" s="191"/>
      <c r="G188" s="191"/>
      <c r="H188" s="191"/>
      <c r="I188" s="191"/>
      <c r="J188" s="191"/>
      <c r="K188" s="191"/>
      <c r="L188" s="191"/>
      <c r="M188" s="192"/>
      <c r="N188" s="107" t="s">
        <v>3</v>
      </c>
      <c r="O188" s="106" t="s">
        <v>4</v>
      </c>
      <c r="P188" s="106" t="s">
        <v>2</v>
      </c>
      <c r="Q188" s="126"/>
    </row>
    <row r="189" spans="1:244" ht="17.25" customHeight="1">
      <c r="A189" s="125"/>
      <c r="B189" s="184">
        <v>1</v>
      </c>
      <c r="C189" s="184"/>
      <c r="D189" s="63">
        <v>1</v>
      </c>
      <c r="E189" s="187" t="s">
        <v>20</v>
      </c>
      <c r="F189" s="187"/>
      <c r="G189" s="187"/>
      <c r="H189" s="187"/>
      <c r="I189" s="187"/>
      <c r="J189" s="187"/>
      <c r="K189" s="187"/>
      <c r="L189" s="187"/>
      <c r="M189" s="187"/>
      <c r="N189" s="79">
        <v>500</v>
      </c>
      <c r="O189" s="116">
        <f>(N189*D189)</f>
        <v>500</v>
      </c>
      <c r="P189" s="30"/>
      <c r="Q189" s="119"/>
      <c r="R189" s="18"/>
      <c r="S189" s="18"/>
      <c r="T189" s="18"/>
      <c r="U189" s="18"/>
      <c r="V189" s="18"/>
      <c r="W189" s="18"/>
      <c r="IG189" s="25" t="e">
        <f>#REF!</f>
        <v>#REF!</v>
      </c>
      <c r="IH189" s="26" t="e">
        <f>IF(IG189&lt;&gt;0,IG189,"")</f>
        <v>#REF!</v>
      </c>
    </row>
    <row r="190" spans="1:244" ht="17.25" customHeight="1">
      <c r="A190" s="125"/>
      <c r="B190" s="184">
        <v>2</v>
      </c>
      <c r="C190" s="184"/>
      <c r="D190" s="63">
        <v>2</v>
      </c>
      <c r="E190" s="187" t="s">
        <v>21</v>
      </c>
      <c r="F190" s="187"/>
      <c r="G190" s="187"/>
      <c r="H190" s="187"/>
      <c r="I190" s="187"/>
      <c r="J190" s="187"/>
      <c r="K190" s="187"/>
      <c r="L190" s="187"/>
      <c r="M190" s="187"/>
      <c r="N190" s="79">
        <v>200</v>
      </c>
      <c r="O190" s="116">
        <f>(N190*D190)</f>
        <v>400</v>
      </c>
      <c r="P190" s="30"/>
      <c r="Q190" s="119"/>
      <c r="R190" s="18"/>
      <c r="S190" s="18"/>
      <c r="T190" s="18"/>
      <c r="U190" s="18"/>
      <c r="V190" s="18"/>
      <c r="W190" s="18"/>
      <c r="IG190" s="25" t="e">
        <f>#REF!</f>
        <v>#REF!</v>
      </c>
      <c r="IH190" s="26" t="e">
        <f>IF(IG190&lt;&gt;0,IG190,"")</f>
        <v>#REF!</v>
      </c>
    </row>
    <row r="191" spans="1:244" ht="17.25" customHeight="1">
      <c r="A191" s="125"/>
      <c r="B191" s="184">
        <v>3</v>
      </c>
      <c r="C191" s="184"/>
      <c r="D191" s="63">
        <v>1</v>
      </c>
      <c r="E191" s="187" t="s">
        <v>22</v>
      </c>
      <c r="F191" s="187"/>
      <c r="G191" s="187"/>
      <c r="H191" s="187"/>
      <c r="I191" s="187"/>
      <c r="J191" s="187"/>
      <c r="K191" s="187"/>
      <c r="L191" s="187"/>
      <c r="M191" s="187"/>
      <c r="N191" s="79">
        <v>2000</v>
      </c>
      <c r="O191" s="116">
        <f>(N191*D191)</f>
        <v>2000</v>
      </c>
      <c r="P191" s="30"/>
      <c r="Q191" s="119"/>
      <c r="R191" s="18"/>
      <c r="S191" s="18"/>
      <c r="T191" s="18"/>
      <c r="U191" s="18"/>
      <c r="V191" s="18"/>
      <c r="W191" s="18"/>
      <c r="IG191" s="26" t="e">
        <f>#REF!</f>
        <v>#REF!</v>
      </c>
      <c r="IH191" s="26" t="e">
        <f>IF(IG191&lt;&gt;0,IG191,"")</f>
        <v>#REF!</v>
      </c>
    </row>
    <row r="192" spans="1:244" ht="17.25" customHeight="1">
      <c r="A192" s="125"/>
      <c r="B192" s="184">
        <v>4</v>
      </c>
      <c r="C192" s="184"/>
      <c r="D192" s="63">
        <v>1</v>
      </c>
      <c r="E192" s="187" t="s">
        <v>23</v>
      </c>
      <c r="F192" s="187"/>
      <c r="G192" s="187"/>
      <c r="H192" s="187"/>
      <c r="I192" s="187"/>
      <c r="J192" s="187"/>
      <c r="K192" s="187"/>
      <c r="L192" s="187"/>
      <c r="M192" s="187"/>
      <c r="N192" s="79">
        <v>2000</v>
      </c>
      <c r="O192" s="116">
        <f>(N192*D192)</f>
        <v>2000</v>
      </c>
      <c r="P192" s="30"/>
      <c r="Q192" s="119"/>
      <c r="R192" s="18"/>
      <c r="S192" s="18"/>
      <c r="T192" s="18"/>
      <c r="U192" s="18"/>
      <c r="V192" s="18"/>
      <c r="W192" s="18"/>
      <c r="IG192" s="26" t="e">
        <f>#REF!</f>
        <v>#REF!</v>
      </c>
      <c r="IH192" s="26" t="e">
        <f>IF(IG192&lt;&gt;0,IG192,"")</f>
        <v>#REF!</v>
      </c>
    </row>
    <row r="193" spans="1:241" ht="17.25" customHeight="1">
      <c r="A193" s="125"/>
      <c r="B193" s="185"/>
      <c r="C193" s="186"/>
      <c r="D193" s="63"/>
      <c r="E193" s="83"/>
      <c r="F193" s="84"/>
      <c r="G193" s="84"/>
      <c r="H193" s="84"/>
      <c r="I193" s="84"/>
      <c r="J193" s="84"/>
      <c r="K193" s="84"/>
      <c r="L193" s="84"/>
      <c r="M193" s="84"/>
      <c r="N193" s="85" t="s">
        <v>5</v>
      </c>
      <c r="O193" s="94">
        <f>SUM(O189:P192)</f>
        <v>4900</v>
      </c>
      <c r="P193" s="30"/>
      <c r="Q193" s="119"/>
      <c r="R193" s="18"/>
      <c r="S193" s="18"/>
      <c r="T193" s="18"/>
      <c r="U193" s="18"/>
      <c r="V193" s="18"/>
      <c r="W193" s="18"/>
      <c r="IG193" s="24" t="str">
        <f>IF(IF193&lt;&gt;0,IF193,"")</f>
        <v/>
      </c>
    </row>
    <row r="194" spans="1:241" s="27" customFormat="1" ht="13.5" customHeight="1">
      <c r="A194" s="125"/>
      <c r="B194" s="57" t="str">
        <f>B111</f>
        <v>FAPESP, OUTUBRO DE 2011</v>
      </c>
      <c r="C194" s="10"/>
      <c r="D194" s="10"/>
      <c r="E194" s="10"/>
      <c r="F194" s="1"/>
      <c r="G194" s="1"/>
      <c r="H194" s="1"/>
      <c r="I194" s="1"/>
      <c r="J194" s="1"/>
      <c r="K194" s="1"/>
      <c r="L194" s="10"/>
      <c r="M194" s="10"/>
      <c r="N194" s="42"/>
      <c r="O194" s="183"/>
      <c r="P194" s="183"/>
      <c r="Q194" s="131"/>
      <c r="R194" s="19"/>
      <c r="S194" s="19"/>
      <c r="T194" s="19"/>
      <c r="U194" s="19"/>
      <c r="V194" s="19"/>
      <c r="W194" s="19"/>
      <c r="X194" s="19"/>
    </row>
    <row r="195" spans="1:241" ht="13.5" hidden="1" customHeight="1"/>
    <row r="196" spans="1:241" hidden="1"/>
    <row r="197" spans="1:241" hidden="1"/>
    <row r="198" spans="1:241" hidden="1"/>
    <row r="199" spans="1:241" hidden="1"/>
    <row r="200" spans="1:241" ht="3.75" customHeight="1"/>
    <row r="201" spans="1:241" hidden="1"/>
    <row r="202" spans="1:241" hidden="1"/>
    <row r="203" spans="1:241" hidden="1"/>
    <row r="204" spans="1:241" hidden="1"/>
    <row r="205" spans="1:241" hidden="1"/>
    <row r="206" spans="1:241" hidden="1"/>
    <row r="207" spans="1:241" hidden="1"/>
    <row r="208" spans="1:241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</sheetData>
  <sheetProtection password="CFE7" sheet="1" objects="1" scenarios="1"/>
  <mergeCells count="199">
    <mergeCell ref="E64:M64"/>
    <mergeCell ref="E62:M62"/>
    <mergeCell ref="B66:C66"/>
    <mergeCell ref="B67:C67"/>
    <mergeCell ref="E67:M67"/>
    <mergeCell ref="B18:C18"/>
    <mergeCell ref="B27:C27"/>
    <mergeCell ref="E27:M27"/>
    <mergeCell ref="B28:C28"/>
    <mergeCell ref="B44:C44"/>
    <mergeCell ref="E44:M44"/>
    <mergeCell ref="B65:C65"/>
    <mergeCell ref="E65:M65"/>
    <mergeCell ref="B62:C62"/>
    <mergeCell ref="E28:M28"/>
    <mergeCell ref="E55:M55"/>
    <mergeCell ref="E49:M49"/>
    <mergeCell ref="E50:M50"/>
    <mergeCell ref="B51:C51"/>
    <mergeCell ref="B64:C64"/>
    <mergeCell ref="B47:C47"/>
    <mergeCell ref="E10:G10"/>
    <mergeCell ref="B15:C15"/>
    <mergeCell ref="E15:M15"/>
    <mergeCell ref="B16:C16"/>
    <mergeCell ref="B20:C20"/>
    <mergeCell ref="E20:M20"/>
    <mergeCell ref="B19:C19"/>
    <mergeCell ref="E19:M19"/>
    <mergeCell ref="B13:C13"/>
    <mergeCell ref="D13:G13"/>
    <mergeCell ref="F8:P8"/>
    <mergeCell ref="E24:M24"/>
    <mergeCell ref="E25:M25"/>
    <mergeCell ref="B48:C48"/>
    <mergeCell ref="B21:C21"/>
    <mergeCell ref="B22:C22"/>
    <mergeCell ref="E47:M47"/>
    <mergeCell ref="B25:C25"/>
    <mergeCell ref="E21:M21"/>
    <mergeCell ref="E22:M22"/>
    <mergeCell ref="B24:C24"/>
    <mergeCell ref="E23:M23"/>
    <mergeCell ref="B26:C26"/>
    <mergeCell ref="E26:M26"/>
    <mergeCell ref="B23:C23"/>
    <mergeCell ref="E32:M32"/>
    <mergeCell ref="E16:M16"/>
    <mergeCell ref="E17:M17"/>
    <mergeCell ref="E18:M18"/>
    <mergeCell ref="B17:C17"/>
    <mergeCell ref="E48:M48"/>
    <mergeCell ref="B45:C45"/>
    <mergeCell ref="E45:M45"/>
    <mergeCell ref="B46:C46"/>
    <mergeCell ref="O194:P194"/>
    <mergeCell ref="B191:C191"/>
    <mergeCell ref="B192:C192"/>
    <mergeCell ref="B193:C193"/>
    <mergeCell ref="E189:M189"/>
    <mergeCell ref="E190:M190"/>
    <mergeCell ref="E191:M191"/>
    <mergeCell ref="E192:M192"/>
    <mergeCell ref="B188:C188"/>
    <mergeCell ref="B189:C189"/>
    <mergeCell ref="B190:C190"/>
    <mergeCell ref="E188:M188"/>
    <mergeCell ref="B111:E111"/>
    <mergeCell ref="B168:P168"/>
    <mergeCell ref="B170:P170"/>
    <mergeCell ref="B167:P167"/>
    <mergeCell ref="B68:C68"/>
    <mergeCell ref="E68:M68"/>
    <mergeCell ref="B69:C69"/>
    <mergeCell ref="E69:M69"/>
    <mergeCell ref="B92:C92"/>
    <mergeCell ref="E92:M92"/>
    <mergeCell ref="B93:C93"/>
    <mergeCell ref="E93:M93"/>
    <mergeCell ref="B94:C94"/>
    <mergeCell ref="E94:M94"/>
    <mergeCell ref="B95:C95"/>
    <mergeCell ref="E95:M95"/>
    <mergeCell ref="B89:C89"/>
    <mergeCell ref="E89:M89"/>
    <mergeCell ref="B90:C90"/>
    <mergeCell ref="E90:M90"/>
    <mergeCell ref="B91:C91"/>
    <mergeCell ref="E91:M91"/>
    <mergeCell ref="E80:M80"/>
    <mergeCell ref="B74:C74"/>
    <mergeCell ref="B37:C37"/>
    <mergeCell ref="E75:M75"/>
    <mergeCell ref="B76:C76"/>
    <mergeCell ref="E76:M76"/>
    <mergeCell ref="B79:C79"/>
    <mergeCell ref="E79:M79"/>
    <mergeCell ref="E72:M72"/>
    <mergeCell ref="B73:C73"/>
    <mergeCell ref="E53:M53"/>
    <mergeCell ref="B49:C49"/>
    <mergeCell ref="B50:C50"/>
    <mergeCell ref="E56:M56"/>
    <mergeCell ref="B52:C52"/>
    <mergeCell ref="B55:C55"/>
    <mergeCell ref="B56:C56"/>
    <mergeCell ref="E52:M52"/>
    <mergeCell ref="E51:M51"/>
    <mergeCell ref="B53:C53"/>
    <mergeCell ref="B70:C70"/>
    <mergeCell ref="B54:C54"/>
    <mergeCell ref="E54:M54"/>
    <mergeCell ref="E66:M66"/>
    <mergeCell ref="B59:E59"/>
    <mergeCell ref="E73:M73"/>
    <mergeCell ref="E29:M29"/>
    <mergeCell ref="B30:C30"/>
    <mergeCell ref="E30:M30"/>
    <mergeCell ref="B31:C31"/>
    <mergeCell ref="E31:M31"/>
    <mergeCell ref="B32:C32"/>
    <mergeCell ref="B34:C34"/>
    <mergeCell ref="B33:C33"/>
    <mergeCell ref="E33:M33"/>
    <mergeCell ref="B29:C29"/>
    <mergeCell ref="B88:C88"/>
    <mergeCell ref="E88:M88"/>
    <mergeCell ref="E85:M85"/>
    <mergeCell ref="E81:M81"/>
    <mergeCell ref="E84:M84"/>
    <mergeCell ref="B84:C84"/>
    <mergeCell ref="B85:C85"/>
    <mergeCell ref="B83:C83"/>
    <mergeCell ref="E34:M34"/>
    <mergeCell ref="B35:C35"/>
    <mergeCell ref="E35:M35"/>
    <mergeCell ref="B36:C36"/>
    <mergeCell ref="E36:M36"/>
    <mergeCell ref="B87:C87"/>
    <mergeCell ref="E87:M87"/>
    <mergeCell ref="B42:C42"/>
    <mergeCell ref="E42:M42"/>
    <mergeCell ref="B43:C43"/>
    <mergeCell ref="E37:M37"/>
    <mergeCell ref="B38:C38"/>
    <mergeCell ref="E38:M38"/>
    <mergeCell ref="E74:M74"/>
    <mergeCell ref="E78:M78"/>
    <mergeCell ref="B71:C71"/>
    <mergeCell ref="B39:C39"/>
    <mergeCell ref="E39:M39"/>
    <mergeCell ref="B40:C40"/>
    <mergeCell ref="E40:M40"/>
    <mergeCell ref="B41:C41"/>
    <mergeCell ref="E41:M41"/>
    <mergeCell ref="E43:M43"/>
    <mergeCell ref="B86:C86"/>
    <mergeCell ref="E86:M86"/>
    <mergeCell ref="E83:M83"/>
    <mergeCell ref="B82:C82"/>
    <mergeCell ref="E82:M82"/>
    <mergeCell ref="B81:C81"/>
    <mergeCell ref="B80:C80"/>
    <mergeCell ref="E71:M71"/>
    <mergeCell ref="B75:C75"/>
    <mergeCell ref="B77:C77"/>
    <mergeCell ref="E77:M77"/>
    <mergeCell ref="B78:C78"/>
    <mergeCell ref="E70:M70"/>
    <mergeCell ref="B72:C72"/>
    <mergeCell ref="B63:C63"/>
    <mergeCell ref="E63:M63"/>
    <mergeCell ref="E46:M46"/>
    <mergeCell ref="B96:C96"/>
    <mergeCell ref="E96:M96"/>
    <mergeCell ref="B97:C97"/>
    <mergeCell ref="E97:M97"/>
    <mergeCell ref="B98:C98"/>
    <mergeCell ref="E98:M98"/>
    <mergeCell ref="B99:C99"/>
    <mergeCell ref="E99:M99"/>
    <mergeCell ref="B101:C101"/>
    <mergeCell ref="E101:M101"/>
    <mergeCell ref="B100:C100"/>
    <mergeCell ref="E100:M100"/>
    <mergeCell ref="B107:C107"/>
    <mergeCell ref="E107:M107"/>
    <mergeCell ref="B108:C108"/>
    <mergeCell ref="E108:M108"/>
    <mergeCell ref="B102:C102"/>
    <mergeCell ref="E102:M102"/>
    <mergeCell ref="B103:C103"/>
    <mergeCell ref="E103:M103"/>
    <mergeCell ref="B104:C104"/>
    <mergeCell ref="E104:M104"/>
    <mergeCell ref="B105:C105"/>
    <mergeCell ref="E105:M105"/>
    <mergeCell ref="B106:C106"/>
    <mergeCell ref="E106:M106"/>
  </mergeCells>
  <conditionalFormatting sqref="N194 O57">
    <cfRule type="cellIs" dxfId="16" priority="49" stopIfTrue="1" operator="equal">
      <formula>"INDIQUE A MOEDA"</formula>
    </cfRule>
  </conditionalFormatting>
  <conditionalFormatting sqref="N16:N56 N63:N108">
    <cfRule type="cellIs" dxfId="15" priority="47" stopIfTrue="1" operator="equal">
      <formula>0</formula>
    </cfRule>
  </conditionalFormatting>
  <conditionalFormatting sqref="O193">
    <cfRule type="cellIs" dxfId="14" priority="46" stopIfTrue="1" operator="equal">
      <formula>0</formula>
    </cfRule>
  </conditionalFormatting>
  <conditionalFormatting sqref="O189:O192">
    <cfRule type="cellIs" dxfId="13" priority="44" stopIfTrue="1" operator="equal">
      <formula>0</formula>
    </cfRule>
  </conditionalFormatting>
  <conditionalFormatting sqref="O16:O56 O63:O108">
    <cfRule type="cellIs" dxfId="12" priority="41" stopIfTrue="1" operator="equal">
      <formula>""</formula>
    </cfRule>
  </conditionalFormatting>
  <conditionalFormatting sqref="D16:D56 D63:D108">
    <cfRule type="cellIs" dxfId="11" priority="40" stopIfTrue="1" operator="equal">
      <formula>0</formula>
    </cfRule>
  </conditionalFormatting>
  <conditionalFormatting sqref="E16:M56 B16:C56 E63:M108 B63:C108">
    <cfRule type="cellIs" dxfId="10" priority="37" stopIfTrue="1" operator="equal">
      <formula>0</formula>
    </cfRule>
  </conditionalFormatting>
  <conditionalFormatting sqref="F8:P8 E10:G10">
    <cfRule type="cellIs" dxfId="9" priority="1" stopIfTrue="1" operator="equal">
      <formula>""</formula>
    </cfRule>
  </conditionalFormatting>
  <dataValidations count="8">
    <dataValidation allowBlank="1" showErrorMessage="1" sqref="A189:A193 A16:A57 A63:A109"/>
    <dataValidation type="whole" allowBlank="1" showInputMessage="1" showErrorMessage="1" errorTitle="ATENÇÃO" error="ESTE CAMPO SÓ ACEITA NÚMEROS INTEIROS" sqref="D189:D193 D16:D56 D63:D108">
      <formula1>1</formula1>
      <formula2>1000000000</formula2>
    </dataValidation>
    <dataValidation type="decimal" allowBlank="1" showInputMessage="1" showErrorMessage="1" errorTitle="ATENÇÃO!" error="Esse campo só aceita NÚMEROS." sqref="N16:N56 N63:N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2:M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:P8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9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10"/>
      <c r="O2" s="210"/>
      <c r="P2" s="119"/>
    </row>
    <row r="3" spans="1:241" s="18" customFormat="1" ht="12.75" customHeight="1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>
      <c r="A6" s="128"/>
      <c r="B6" s="114" t="s">
        <v>59</v>
      </c>
      <c r="C6" s="95"/>
      <c r="D6" s="95"/>
      <c r="E6" s="95"/>
      <c r="F6" s="95"/>
      <c r="G6" s="95"/>
      <c r="H6" s="95"/>
      <c r="I6" s="95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>
      <c r="A8" s="127"/>
      <c r="B8" s="212" t="s">
        <v>37</v>
      </c>
      <c r="C8" s="212"/>
      <c r="D8" s="212"/>
      <c r="E8" s="213"/>
      <c r="F8" s="193"/>
      <c r="G8" s="194"/>
      <c r="H8" s="194"/>
      <c r="I8" s="194"/>
      <c r="J8" s="194"/>
      <c r="K8" s="194"/>
      <c r="L8" s="194"/>
      <c r="M8" s="194"/>
      <c r="N8" s="194"/>
      <c r="O8" s="195"/>
      <c r="P8" s="119"/>
    </row>
    <row r="9" spans="1:241" s="18" customFormat="1" ht="6.75" customHeight="1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>
      <c r="A10" s="127"/>
      <c r="B10" s="217" t="s">
        <v>0</v>
      </c>
      <c r="C10" s="217"/>
      <c r="D10" s="196"/>
      <c r="E10" s="196"/>
      <c r="F10" s="196"/>
      <c r="G10" s="2"/>
      <c r="M10" s="3"/>
      <c r="N10" s="2"/>
      <c r="O10" s="2"/>
      <c r="P10" s="119"/>
    </row>
    <row r="11" spans="1:241" s="18" customFormat="1" ht="6.75" customHeight="1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>
      <c r="A12" s="127"/>
      <c r="B12" s="218" t="s">
        <v>44</v>
      </c>
      <c r="C12" s="218"/>
      <c r="D12" s="199" t="str">
        <f>IF(SUM(N15:N55,N62:N104)=0,"",SUM(N15:N55,N62:N104))</f>
        <v/>
      </c>
      <c r="E12" s="200"/>
      <c r="F12" s="201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>
      <c r="A14" s="129"/>
      <c r="B14" s="106" t="s">
        <v>1</v>
      </c>
      <c r="C14" s="106" t="s">
        <v>6</v>
      </c>
      <c r="D14" s="190" t="s">
        <v>7</v>
      </c>
      <c r="E14" s="191"/>
      <c r="F14" s="191"/>
      <c r="G14" s="191"/>
      <c r="H14" s="191"/>
      <c r="I14" s="191"/>
      <c r="J14" s="191"/>
      <c r="K14" s="191"/>
      <c r="L14" s="192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>
      <c r="A15" s="100"/>
      <c r="B15" s="75"/>
      <c r="C15" s="75"/>
      <c r="D15" s="178"/>
      <c r="E15" s="178"/>
      <c r="F15" s="178"/>
      <c r="G15" s="178"/>
      <c r="H15" s="178"/>
      <c r="I15" s="178"/>
      <c r="J15" s="178"/>
      <c r="K15" s="178"/>
      <c r="L15" s="178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>
      <c r="A16" s="100"/>
      <c r="B16" s="75"/>
      <c r="C16" s="75"/>
      <c r="D16" s="178"/>
      <c r="E16" s="178"/>
      <c r="F16" s="178"/>
      <c r="G16" s="178"/>
      <c r="H16" s="178"/>
      <c r="I16" s="178"/>
      <c r="J16" s="178"/>
      <c r="K16" s="178"/>
      <c r="L16" s="178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>
      <c r="A17" s="100"/>
      <c r="B17" s="75"/>
      <c r="C17" s="75"/>
      <c r="D17" s="178"/>
      <c r="E17" s="178"/>
      <c r="F17" s="178"/>
      <c r="G17" s="178"/>
      <c r="H17" s="178"/>
      <c r="I17" s="178"/>
      <c r="J17" s="178"/>
      <c r="K17" s="178"/>
      <c r="L17" s="178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>
      <c r="A18" s="100"/>
      <c r="B18" s="75"/>
      <c r="C18" s="75"/>
      <c r="D18" s="178"/>
      <c r="E18" s="178"/>
      <c r="F18" s="178"/>
      <c r="G18" s="178"/>
      <c r="H18" s="178"/>
      <c r="I18" s="178"/>
      <c r="J18" s="178"/>
      <c r="K18" s="178"/>
      <c r="L18" s="178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>
      <c r="A19" s="100"/>
      <c r="B19" s="75"/>
      <c r="C19" s="75"/>
      <c r="D19" s="178"/>
      <c r="E19" s="178"/>
      <c r="F19" s="178"/>
      <c r="G19" s="178"/>
      <c r="H19" s="178"/>
      <c r="I19" s="178"/>
      <c r="J19" s="178"/>
      <c r="K19" s="178"/>
      <c r="L19" s="178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>
      <c r="A20" s="100"/>
      <c r="B20" s="75"/>
      <c r="C20" s="75"/>
      <c r="D20" s="178"/>
      <c r="E20" s="178"/>
      <c r="F20" s="178"/>
      <c r="G20" s="178"/>
      <c r="H20" s="178"/>
      <c r="I20" s="178"/>
      <c r="J20" s="178"/>
      <c r="K20" s="178"/>
      <c r="L20" s="178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>
      <c r="A21" s="100"/>
      <c r="B21" s="75"/>
      <c r="C21" s="75"/>
      <c r="D21" s="178"/>
      <c r="E21" s="178"/>
      <c r="F21" s="178"/>
      <c r="G21" s="178"/>
      <c r="H21" s="178"/>
      <c r="I21" s="178"/>
      <c r="J21" s="178"/>
      <c r="K21" s="178"/>
      <c r="L21" s="178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>
      <c r="A22" s="100"/>
      <c r="B22" s="75"/>
      <c r="C22" s="75"/>
      <c r="D22" s="178"/>
      <c r="E22" s="178"/>
      <c r="F22" s="178"/>
      <c r="G22" s="178"/>
      <c r="H22" s="178"/>
      <c r="I22" s="178"/>
      <c r="J22" s="178"/>
      <c r="K22" s="178"/>
      <c r="L22" s="178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>
      <c r="A23" s="100"/>
      <c r="B23" s="75"/>
      <c r="C23" s="75"/>
      <c r="D23" s="178"/>
      <c r="E23" s="178"/>
      <c r="F23" s="178"/>
      <c r="G23" s="178"/>
      <c r="H23" s="178"/>
      <c r="I23" s="178"/>
      <c r="J23" s="178"/>
      <c r="K23" s="178"/>
      <c r="L23" s="178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>
      <c r="A24" s="100"/>
      <c r="B24" s="75"/>
      <c r="C24" s="75"/>
      <c r="D24" s="178"/>
      <c r="E24" s="178"/>
      <c r="F24" s="178"/>
      <c r="G24" s="178"/>
      <c r="H24" s="178"/>
      <c r="I24" s="178"/>
      <c r="J24" s="178"/>
      <c r="K24" s="178"/>
      <c r="L24" s="178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>
      <c r="A25" s="100"/>
      <c r="B25" s="75"/>
      <c r="C25" s="75"/>
      <c r="D25" s="178"/>
      <c r="E25" s="178"/>
      <c r="F25" s="178"/>
      <c r="G25" s="178"/>
      <c r="H25" s="178"/>
      <c r="I25" s="178"/>
      <c r="J25" s="178"/>
      <c r="K25" s="178"/>
      <c r="L25" s="178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>
      <c r="A26" s="100"/>
      <c r="B26" s="75"/>
      <c r="C26" s="75"/>
      <c r="D26" s="178"/>
      <c r="E26" s="178"/>
      <c r="F26" s="178"/>
      <c r="G26" s="178"/>
      <c r="H26" s="178"/>
      <c r="I26" s="178"/>
      <c r="J26" s="178"/>
      <c r="K26" s="178"/>
      <c r="L26" s="178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>
      <c r="A27" s="100"/>
      <c r="B27" s="75"/>
      <c r="C27" s="75"/>
      <c r="D27" s="178"/>
      <c r="E27" s="178"/>
      <c r="F27" s="178"/>
      <c r="G27" s="178"/>
      <c r="H27" s="178"/>
      <c r="I27" s="178"/>
      <c r="J27" s="178"/>
      <c r="K27" s="178"/>
      <c r="L27" s="178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>
      <c r="A28" s="100"/>
      <c r="B28" s="75"/>
      <c r="C28" s="75"/>
      <c r="D28" s="178"/>
      <c r="E28" s="178"/>
      <c r="F28" s="178"/>
      <c r="G28" s="178"/>
      <c r="H28" s="178"/>
      <c r="I28" s="178"/>
      <c r="J28" s="178"/>
      <c r="K28" s="178"/>
      <c r="L28" s="178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>
      <c r="A29" s="100"/>
      <c r="B29" s="75"/>
      <c r="C29" s="75"/>
      <c r="D29" s="178"/>
      <c r="E29" s="178"/>
      <c r="F29" s="178"/>
      <c r="G29" s="178"/>
      <c r="H29" s="178"/>
      <c r="I29" s="178"/>
      <c r="J29" s="178"/>
      <c r="K29" s="178"/>
      <c r="L29" s="178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>
      <c r="A30" s="100"/>
      <c r="B30" s="75"/>
      <c r="C30" s="75"/>
      <c r="D30" s="178"/>
      <c r="E30" s="178"/>
      <c r="F30" s="178"/>
      <c r="G30" s="178"/>
      <c r="H30" s="178"/>
      <c r="I30" s="178"/>
      <c r="J30" s="178"/>
      <c r="K30" s="178"/>
      <c r="L30" s="178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>
      <c r="A31" s="100"/>
      <c r="B31" s="75"/>
      <c r="C31" s="75"/>
      <c r="D31" s="178"/>
      <c r="E31" s="178"/>
      <c r="F31" s="178"/>
      <c r="G31" s="178"/>
      <c r="H31" s="178"/>
      <c r="I31" s="178"/>
      <c r="J31" s="178"/>
      <c r="K31" s="178"/>
      <c r="L31" s="178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>
      <c r="A32" s="100"/>
      <c r="B32" s="75"/>
      <c r="C32" s="75"/>
      <c r="D32" s="178"/>
      <c r="E32" s="178"/>
      <c r="F32" s="178"/>
      <c r="G32" s="178"/>
      <c r="H32" s="178"/>
      <c r="I32" s="178"/>
      <c r="J32" s="178"/>
      <c r="K32" s="178"/>
      <c r="L32" s="178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>
      <c r="A33" s="100"/>
      <c r="B33" s="75"/>
      <c r="C33" s="75"/>
      <c r="D33" s="178"/>
      <c r="E33" s="178"/>
      <c r="F33" s="178"/>
      <c r="G33" s="178"/>
      <c r="H33" s="178"/>
      <c r="I33" s="178"/>
      <c r="J33" s="178"/>
      <c r="K33" s="178"/>
      <c r="L33" s="178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>
      <c r="A34" s="100"/>
      <c r="B34" s="75"/>
      <c r="C34" s="75"/>
      <c r="D34" s="178"/>
      <c r="E34" s="178"/>
      <c r="F34" s="178"/>
      <c r="G34" s="178"/>
      <c r="H34" s="178"/>
      <c r="I34" s="178"/>
      <c r="J34" s="178"/>
      <c r="K34" s="178"/>
      <c r="L34" s="178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>
      <c r="A35" s="100"/>
      <c r="B35" s="75"/>
      <c r="C35" s="75"/>
      <c r="D35" s="178"/>
      <c r="E35" s="178"/>
      <c r="F35" s="178"/>
      <c r="G35" s="178"/>
      <c r="H35" s="178"/>
      <c r="I35" s="178"/>
      <c r="J35" s="178"/>
      <c r="K35" s="178"/>
      <c r="L35" s="178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>
      <c r="A36" s="100"/>
      <c r="B36" s="75"/>
      <c r="C36" s="75"/>
      <c r="D36" s="178"/>
      <c r="E36" s="178"/>
      <c r="F36" s="178"/>
      <c r="G36" s="178"/>
      <c r="H36" s="178"/>
      <c r="I36" s="178"/>
      <c r="J36" s="178"/>
      <c r="K36" s="178"/>
      <c r="L36" s="178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>
      <c r="A37" s="100"/>
      <c r="B37" s="75"/>
      <c r="C37" s="75"/>
      <c r="D37" s="178"/>
      <c r="E37" s="178"/>
      <c r="F37" s="178"/>
      <c r="G37" s="178"/>
      <c r="H37" s="178"/>
      <c r="I37" s="178"/>
      <c r="J37" s="178"/>
      <c r="K37" s="178"/>
      <c r="L37" s="178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>
      <c r="A38" s="100"/>
      <c r="B38" s="75"/>
      <c r="C38" s="75"/>
      <c r="D38" s="178"/>
      <c r="E38" s="178"/>
      <c r="F38" s="178"/>
      <c r="G38" s="178"/>
      <c r="H38" s="178"/>
      <c r="I38" s="178"/>
      <c r="J38" s="178"/>
      <c r="K38" s="178"/>
      <c r="L38" s="178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>
      <c r="A39" s="100"/>
      <c r="B39" s="75"/>
      <c r="C39" s="75"/>
      <c r="D39" s="178"/>
      <c r="E39" s="178"/>
      <c r="F39" s="178"/>
      <c r="G39" s="178"/>
      <c r="H39" s="178"/>
      <c r="I39" s="178"/>
      <c r="J39" s="178"/>
      <c r="K39" s="178"/>
      <c r="L39" s="178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>
      <c r="A40" s="100"/>
      <c r="B40" s="75"/>
      <c r="C40" s="75"/>
      <c r="D40" s="178"/>
      <c r="E40" s="178"/>
      <c r="F40" s="178"/>
      <c r="G40" s="178"/>
      <c r="H40" s="178"/>
      <c r="I40" s="178"/>
      <c r="J40" s="178"/>
      <c r="K40" s="178"/>
      <c r="L40" s="178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>
      <c r="A41" s="100"/>
      <c r="B41" s="75"/>
      <c r="C41" s="75"/>
      <c r="D41" s="178"/>
      <c r="E41" s="178"/>
      <c r="F41" s="178"/>
      <c r="G41" s="178"/>
      <c r="H41" s="178"/>
      <c r="I41" s="178"/>
      <c r="J41" s="178"/>
      <c r="K41" s="178"/>
      <c r="L41" s="178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>
      <c r="A42" s="100"/>
      <c r="B42" s="75"/>
      <c r="C42" s="75"/>
      <c r="D42" s="211"/>
      <c r="E42" s="178"/>
      <c r="F42" s="178"/>
      <c r="G42" s="178"/>
      <c r="H42" s="178"/>
      <c r="I42" s="178"/>
      <c r="J42" s="178"/>
      <c r="K42" s="178"/>
      <c r="L42" s="178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>
      <c r="A43" s="100"/>
      <c r="B43" s="75"/>
      <c r="C43" s="75"/>
      <c r="D43" s="178"/>
      <c r="E43" s="178"/>
      <c r="F43" s="178"/>
      <c r="G43" s="178"/>
      <c r="H43" s="178"/>
      <c r="I43" s="178"/>
      <c r="J43" s="178"/>
      <c r="K43" s="178"/>
      <c r="L43" s="178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>
      <c r="A44" s="100"/>
      <c r="B44" s="75"/>
      <c r="C44" s="75"/>
      <c r="D44" s="178"/>
      <c r="E44" s="178"/>
      <c r="F44" s="178"/>
      <c r="G44" s="178"/>
      <c r="H44" s="178"/>
      <c r="I44" s="178"/>
      <c r="J44" s="178"/>
      <c r="K44" s="178"/>
      <c r="L44" s="178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>
      <c r="A45" s="100"/>
      <c r="B45" s="75"/>
      <c r="C45" s="75"/>
      <c r="D45" s="178"/>
      <c r="E45" s="178"/>
      <c r="F45" s="178"/>
      <c r="G45" s="178"/>
      <c r="H45" s="178"/>
      <c r="I45" s="178"/>
      <c r="J45" s="178"/>
      <c r="K45" s="178"/>
      <c r="L45" s="178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>
      <c r="A46" s="100"/>
      <c r="B46" s="75"/>
      <c r="C46" s="75"/>
      <c r="D46" s="178"/>
      <c r="E46" s="178"/>
      <c r="F46" s="178"/>
      <c r="G46" s="178"/>
      <c r="H46" s="178"/>
      <c r="I46" s="178"/>
      <c r="J46" s="178"/>
      <c r="K46" s="178"/>
      <c r="L46" s="178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>
      <c r="A47" s="100"/>
      <c r="B47" s="75"/>
      <c r="C47" s="75"/>
      <c r="D47" s="178"/>
      <c r="E47" s="178"/>
      <c r="F47" s="178"/>
      <c r="G47" s="178"/>
      <c r="H47" s="178"/>
      <c r="I47" s="178"/>
      <c r="J47" s="178"/>
      <c r="K47" s="178"/>
      <c r="L47" s="178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>
      <c r="A48" s="100"/>
      <c r="B48" s="75"/>
      <c r="C48" s="75"/>
      <c r="D48" s="178"/>
      <c r="E48" s="178"/>
      <c r="F48" s="178"/>
      <c r="G48" s="178"/>
      <c r="H48" s="178"/>
      <c r="I48" s="178"/>
      <c r="J48" s="178"/>
      <c r="K48" s="178"/>
      <c r="L48" s="178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>
      <c r="A49" s="100"/>
      <c r="B49" s="75"/>
      <c r="C49" s="75"/>
      <c r="D49" s="178"/>
      <c r="E49" s="178"/>
      <c r="F49" s="178"/>
      <c r="G49" s="178"/>
      <c r="H49" s="178"/>
      <c r="I49" s="178"/>
      <c r="J49" s="178"/>
      <c r="K49" s="178"/>
      <c r="L49" s="178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>
      <c r="A50" s="100"/>
      <c r="B50" s="75"/>
      <c r="C50" s="75"/>
      <c r="D50" s="178"/>
      <c r="E50" s="178"/>
      <c r="F50" s="178"/>
      <c r="G50" s="178"/>
      <c r="H50" s="178"/>
      <c r="I50" s="178"/>
      <c r="J50" s="178"/>
      <c r="K50" s="178"/>
      <c r="L50" s="178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>
      <c r="A51" s="100"/>
      <c r="B51" s="75"/>
      <c r="C51" s="75"/>
      <c r="D51" s="178"/>
      <c r="E51" s="178"/>
      <c r="F51" s="178"/>
      <c r="G51" s="178"/>
      <c r="H51" s="178"/>
      <c r="I51" s="178"/>
      <c r="J51" s="178"/>
      <c r="K51" s="178"/>
      <c r="L51" s="178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>
      <c r="A52" s="100"/>
      <c r="B52" s="75"/>
      <c r="C52" s="75"/>
      <c r="D52" s="178"/>
      <c r="E52" s="178"/>
      <c r="F52" s="178"/>
      <c r="G52" s="178"/>
      <c r="H52" s="178"/>
      <c r="I52" s="178"/>
      <c r="J52" s="178"/>
      <c r="K52" s="178"/>
      <c r="L52" s="178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>
      <c r="A53" s="100"/>
      <c r="B53" s="75"/>
      <c r="C53" s="75"/>
      <c r="D53" s="178"/>
      <c r="E53" s="178"/>
      <c r="F53" s="178"/>
      <c r="G53" s="178"/>
      <c r="H53" s="178"/>
      <c r="I53" s="178"/>
      <c r="J53" s="178"/>
      <c r="K53" s="178"/>
      <c r="L53" s="178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>
      <c r="A54" s="100"/>
      <c r="B54" s="75"/>
      <c r="C54" s="75"/>
      <c r="D54" s="178"/>
      <c r="E54" s="178"/>
      <c r="F54" s="178"/>
      <c r="G54" s="178"/>
      <c r="H54" s="178"/>
      <c r="I54" s="178"/>
      <c r="J54" s="178"/>
      <c r="K54" s="178"/>
      <c r="L54" s="178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>
      <c r="A55" s="100"/>
      <c r="B55" s="75"/>
      <c r="C55" s="75"/>
      <c r="D55" s="178"/>
      <c r="E55" s="178"/>
      <c r="F55" s="178"/>
      <c r="G55" s="178"/>
      <c r="H55" s="178"/>
      <c r="I55" s="178"/>
      <c r="J55" s="178"/>
      <c r="K55" s="178"/>
      <c r="L55" s="178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>
      <c r="A57" s="129"/>
      <c r="B57" s="214" t="s">
        <v>12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6"/>
      <c r="P57" s="137"/>
      <c r="Q57" s="22"/>
      <c r="R57" s="22"/>
      <c r="S57" s="22"/>
      <c r="T57" s="22"/>
      <c r="U57" s="22"/>
      <c r="V57" s="22"/>
    </row>
    <row r="58" spans="1:241" s="24" customFormat="1" ht="12.75" customHeight="1">
      <c r="A58" s="125"/>
      <c r="B58" s="15" t="str">
        <f>TRAN!B111</f>
        <v>FAPESP, OUTUBRO DE 2011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>
      <c r="A60" s="99"/>
      <c r="B60" s="114" t="str">
        <f>B6</f>
        <v xml:space="preserve">DESPESAS COM DIÁRIAS </v>
      </c>
      <c r="C60" s="34"/>
      <c r="D60" s="34"/>
      <c r="J60" s="34"/>
      <c r="P60" s="99"/>
    </row>
    <row r="61" spans="1:241" s="23" customFormat="1" ht="31.5" customHeight="1">
      <c r="A61" s="129"/>
      <c r="B61" s="106" t="s">
        <v>1</v>
      </c>
      <c r="C61" s="106" t="s">
        <v>6</v>
      </c>
      <c r="D61" s="209" t="s">
        <v>7</v>
      </c>
      <c r="E61" s="209"/>
      <c r="F61" s="209"/>
      <c r="G61" s="209"/>
      <c r="H61" s="209"/>
      <c r="I61" s="209"/>
      <c r="J61" s="209"/>
      <c r="K61" s="209"/>
      <c r="L61" s="2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>
      <c r="A62" s="100"/>
      <c r="B62" s="75"/>
      <c r="C62" s="75"/>
      <c r="D62" s="178"/>
      <c r="E62" s="178"/>
      <c r="F62" s="178"/>
      <c r="G62" s="178"/>
      <c r="H62" s="178"/>
      <c r="I62" s="178"/>
      <c r="J62" s="178"/>
      <c r="K62" s="178"/>
      <c r="L62" s="178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>
      <c r="A63" s="100"/>
      <c r="B63" s="75"/>
      <c r="C63" s="75"/>
      <c r="D63" s="178"/>
      <c r="E63" s="178"/>
      <c r="F63" s="178"/>
      <c r="G63" s="178"/>
      <c r="H63" s="178"/>
      <c r="I63" s="178"/>
      <c r="J63" s="178"/>
      <c r="K63" s="178"/>
      <c r="L63" s="178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>
      <c r="A64" s="100"/>
      <c r="B64" s="75"/>
      <c r="C64" s="75"/>
      <c r="D64" s="178"/>
      <c r="E64" s="178"/>
      <c r="F64" s="178"/>
      <c r="G64" s="178"/>
      <c r="H64" s="178"/>
      <c r="I64" s="178"/>
      <c r="J64" s="178"/>
      <c r="K64" s="178"/>
      <c r="L64" s="178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>
      <c r="A65" s="100"/>
      <c r="B65" s="75"/>
      <c r="C65" s="75"/>
      <c r="D65" s="178"/>
      <c r="E65" s="178"/>
      <c r="F65" s="178"/>
      <c r="G65" s="178"/>
      <c r="H65" s="178"/>
      <c r="I65" s="178"/>
      <c r="J65" s="178"/>
      <c r="K65" s="178"/>
      <c r="L65" s="178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>
      <c r="A66" s="100"/>
      <c r="B66" s="75"/>
      <c r="C66" s="75"/>
      <c r="D66" s="178"/>
      <c r="E66" s="178"/>
      <c r="F66" s="178"/>
      <c r="G66" s="178"/>
      <c r="H66" s="178"/>
      <c r="I66" s="178"/>
      <c r="J66" s="178"/>
      <c r="K66" s="178"/>
      <c r="L66" s="178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>
      <c r="A67" s="100"/>
      <c r="B67" s="75"/>
      <c r="C67" s="75"/>
      <c r="D67" s="178"/>
      <c r="E67" s="178"/>
      <c r="F67" s="178"/>
      <c r="G67" s="178"/>
      <c r="H67" s="178"/>
      <c r="I67" s="178"/>
      <c r="J67" s="178"/>
      <c r="K67" s="178"/>
      <c r="L67" s="178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>
      <c r="A68" s="100"/>
      <c r="B68" s="75"/>
      <c r="C68" s="75"/>
      <c r="D68" s="178"/>
      <c r="E68" s="178"/>
      <c r="F68" s="178"/>
      <c r="G68" s="178"/>
      <c r="H68" s="178"/>
      <c r="I68" s="178"/>
      <c r="J68" s="178"/>
      <c r="K68" s="178"/>
      <c r="L68" s="178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>
      <c r="A69" s="100"/>
      <c r="B69" s="75"/>
      <c r="C69" s="75"/>
      <c r="D69" s="178"/>
      <c r="E69" s="178"/>
      <c r="F69" s="178"/>
      <c r="G69" s="178"/>
      <c r="H69" s="178"/>
      <c r="I69" s="178"/>
      <c r="J69" s="178"/>
      <c r="K69" s="178"/>
      <c r="L69" s="178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>
      <c r="A70" s="100"/>
      <c r="B70" s="75"/>
      <c r="C70" s="75"/>
      <c r="D70" s="178"/>
      <c r="E70" s="178"/>
      <c r="F70" s="178"/>
      <c r="G70" s="178"/>
      <c r="H70" s="178"/>
      <c r="I70" s="178"/>
      <c r="J70" s="178"/>
      <c r="K70" s="178"/>
      <c r="L70" s="178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>
      <c r="A71" s="100"/>
      <c r="B71" s="75"/>
      <c r="C71" s="75"/>
      <c r="D71" s="178"/>
      <c r="E71" s="178"/>
      <c r="F71" s="178"/>
      <c r="G71" s="178"/>
      <c r="H71" s="178"/>
      <c r="I71" s="178"/>
      <c r="J71" s="178"/>
      <c r="K71" s="178"/>
      <c r="L71" s="178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>
      <c r="A72" s="100"/>
      <c r="B72" s="75"/>
      <c r="C72" s="75"/>
      <c r="D72" s="178"/>
      <c r="E72" s="178"/>
      <c r="F72" s="178"/>
      <c r="G72" s="178"/>
      <c r="H72" s="178"/>
      <c r="I72" s="178"/>
      <c r="J72" s="178"/>
      <c r="K72" s="178"/>
      <c r="L72" s="178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>
      <c r="A73" s="100"/>
      <c r="B73" s="75"/>
      <c r="C73" s="75"/>
      <c r="D73" s="178"/>
      <c r="E73" s="178"/>
      <c r="F73" s="178"/>
      <c r="G73" s="178"/>
      <c r="H73" s="178"/>
      <c r="I73" s="178"/>
      <c r="J73" s="178"/>
      <c r="K73" s="178"/>
      <c r="L73" s="178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>
      <c r="A74" s="100"/>
      <c r="B74" s="75"/>
      <c r="C74" s="75"/>
      <c r="D74" s="178"/>
      <c r="E74" s="178"/>
      <c r="F74" s="178"/>
      <c r="G74" s="178"/>
      <c r="H74" s="178"/>
      <c r="I74" s="178"/>
      <c r="J74" s="178"/>
      <c r="K74" s="178"/>
      <c r="L74" s="178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>
      <c r="A75" s="100"/>
      <c r="B75" s="75"/>
      <c r="C75" s="75"/>
      <c r="D75" s="178"/>
      <c r="E75" s="178"/>
      <c r="F75" s="178"/>
      <c r="G75" s="178"/>
      <c r="H75" s="178"/>
      <c r="I75" s="178"/>
      <c r="J75" s="178"/>
      <c r="K75" s="178"/>
      <c r="L75" s="178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>
      <c r="A76" s="100"/>
      <c r="B76" s="75"/>
      <c r="C76" s="75"/>
      <c r="D76" s="178"/>
      <c r="E76" s="178"/>
      <c r="F76" s="178"/>
      <c r="G76" s="178"/>
      <c r="H76" s="178"/>
      <c r="I76" s="178"/>
      <c r="J76" s="178"/>
      <c r="K76" s="178"/>
      <c r="L76" s="178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>
      <c r="A77" s="100"/>
      <c r="B77" s="75"/>
      <c r="C77" s="75"/>
      <c r="D77" s="178"/>
      <c r="E77" s="178"/>
      <c r="F77" s="178"/>
      <c r="G77" s="178"/>
      <c r="H77" s="178"/>
      <c r="I77" s="178"/>
      <c r="J77" s="178"/>
      <c r="K77" s="178"/>
      <c r="L77" s="178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>
      <c r="A78" s="100"/>
      <c r="B78" s="75"/>
      <c r="C78" s="75"/>
      <c r="D78" s="178"/>
      <c r="E78" s="178"/>
      <c r="F78" s="178"/>
      <c r="G78" s="178"/>
      <c r="H78" s="178"/>
      <c r="I78" s="178"/>
      <c r="J78" s="178"/>
      <c r="K78" s="178"/>
      <c r="L78" s="178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>
      <c r="A79" s="100"/>
      <c r="B79" s="75"/>
      <c r="C79" s="75"/>
      <c r="D79" s="178"/>
      <c r="E79" s="178"/>
      <c r="F79" s="178"/>
      <c r="G79" s="178"/>
      <c r="H79" s="178"/>
      <c r="I79" s="178"/>
      <c r="J79" s="178"/>
      <c r="K79" s="178"/>
      <c r="L79" s="178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>
      <c r="A80" s="100"/>
      <c r="B80" s="75"/>
      <c r="C80" s="75"/>
      <c r="D80" s="178"/>
      <c r="E80" s="178"/>
      <c r="F80" s="178"/>
      <c r="G80" s="178"/>
      <c r="H80" s="178"/>
      <c r="I80" s="178"/>
      <c r="J80" s="178"/>
      <c r="K80" s="178"/>
      <c r="L80" s="178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>
      <c r="A81" s="100"/>
      <c r="B81" s="75"/>
      <c r="C81" s="75"/>
      <c r="D81" s="178"/>
      <c r="E81" s="178"/>
      <c r="F81" s="178"/>
      <c r="G81" s="178"/>
      <c r="H81" s="178"/>
      <c r="I81" s="178"/>
      <c r="J81" s="178"/>
      <c r="K81" s="178"/>
      <c r="L81" s="178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>
      <c r="A82" s="100"/>
      <c r="B82" s="75"/>
      <c r="C82" s="75"/>
      <c r="D82" s="178"/>
      <c r="E82" s="178"/>
      <c r="F82" s="178"/>
      <c r="G82" s="178"/>
      <c r="H82" s="178"/>
      <c r="I82" s="178"/>
      <c r="J82" s="178"/>
      <c r="K82" s="178"/>
      <c r="L82" s="178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>
      <c r="A83" s="100"/>
      <c r="B83" s="75"/>
      <c r="C83" s="75"/>
      <c r="D83" s="178"/>
      <c r="E83" s="178"/>
      <c r="F83" s="178"/>
      <c r="G83" s="178"/>
      <c r="H83" s="178"/>
      <c r="I83" s="178"/>
      <c r="J83" s="178"/>
      <c r="K83" s="178"/>
      <c r="L83" s="178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>
      <c r="A84" s="100"/>
      <c r="B84" s="75"/>
      <c r="C84" s="75"/>
      <c r="D84" s="178"/>
      <c r="E84" s="178"/>
      <c r="F84" s="178"/>
      <c r="G84" s="178"/>
      <c r="H84" s="178"/>
      <c r="I84" s="178"/>
      <c r="J84" s="178"/>
      <c r="K84" s="178"/>
      <c r="L84" s="178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>
      <c r="A85" s="100"/>
      <c r="B85" s="75"/>
      <c r="C85" s="75"/>
      <c r="D85" s="178"/>
      <c r="E85" s="178"/>
      <c r="F85" s="178"/>
      <c r="G85" s="178"/>
      <c r="H85" s="178"/>
      <c r="I85" s="178"/>
      <c r="J85" s="178"/>
      <c r="K85" s="178"/>
      <c r="L85" s="178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>
      <c r="A86" s="100"/>
      <c r="B86" s="75"/>
      <c r="C86" s="75"/>
      <c r="D86" s="178"/>
      <c r="E86" s="178"/>
      <c r="F86" s="178"/>
      <c r="G86" s="178"/>
      <c r="H86" s="178"/>
      <c r="I86" s="178"/>
      <c r="J86" s="178"/>
      <c r="K86" s="178"/>
      <c r="L86" s="178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>
      <c r="A87" s="100"/>
      <c r="B87" s="75"/>
      <c r="C87" s="75"/>
      <c r="D87" s="178"/>
      <c r="E87" s="178"/>
      <c r="F87" s="178"/>
      <c r="G87" s="178"/>
      <c r="H87" s="178"/>
      <c r="I87" s="178"/>
      <c r="J87" s="178"/>
      <c r="K87" s="178"/>
      <c r="L87" s="178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>
      <c r="A88" s="100"/>
      <c r="B88" s="75"/>
      <c r="C88" s="75"/>
      <c r="D88" s="178"/>
      <c r="E88" s="178"/>
      <c r="F88" s="178"/>
      <c r="G88" s="178"/>
      <c r="H88" s="178"/>
      <c r="I88" s="178"/>
      <c r="J88" s="178"/>
      <c r="K88" s="178"/>
      <c r="L88" s="178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>
      <c r="A89" s="100"/>
      <c r="B89" s="75"/>
      <c r="C89" s="75"/>
      <c r="D89" s="178"/>
      <c r="E89" s="178"/>
      <c r="F89" s="178"/>
      <c r="G89" s="178"/>
      <c r="H89" s="178"/>
      <c r="I89" s="178"/>
      <c r="J89" s="178"/>
      <c r="K89" s="178"/>
      <c r="L89" s="178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>
      <c r="A90" s="100"/>
      <c r="B90" s="75"/>
      <c r="C90" s="75"/>
      <c r="D90" s="178"/>
      <c r="E90" s="178"/>
      <c r="F90" s="178"/>
      <c r="G90" s="178"/>
      <c r="H90" s="178"/>
      <c r="I90" s="178"/>
      <c r="J90" s="178"/>
      <c r="K90" s="178"/>
      <c r="L90" s="178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>
      <c r="A91" s="100"/>
      <c r="B91" s="75"/>
      <c r="C91" s="75"/>
      <c r="D91" s="178"/>
      <c r="E91" s="178"/>
      <c r="F91" s="178"/>
      <c r="G91" s="178"/>
      <c r="H91" s="178"/>
      <c r="I91" s="178"/>
      <c r="J91" s="178"/>
      <c r="K91" s="178"/>
      <c r="L91" s="178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>
      <c r="A92" s="100"/>
      <c r="B92" s="75"/>
      <c r="C92" s="75"/>
      <c r="D92" s="178"/>
      <c r="E92" s="178"/>
      <c r="F92" s="178"/>
      <c r="G92" s="178"/>
      <c r="H92" s="178"/>
      <c r="I92" s="178"/>
      <c r="J92" s="178"/>
      <c r="K92" s="178"/>
      <c r="L92" s="178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>
      <c r="A93" s="100"/>
      <c r="B93" s="75"/>
      <c r="C93" s="75"/>
      <c r="D93" s="178"/>
      <c r="E93" s="178"/>
      <c r="F93" s="178"/>
      <c r="G93" s="178"/>
      <c r="H93" s="178"/>
      <c r="I93" s="178"/>
      <c r="J93" s="178"/>
      <c r="K93" s="178"/>
      <c r="L93" s="178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>
      <c r="A94" s="100"/>
      <c r="B94" s="75"/>
      <c r="C94" s="75"/>
      <c r="D94" s="178"/>
      <c r="E94" s="178"/>
      <c r="F94" s="178"/>
      <c r="G94" s="178"/>
      <c r="H94" s="178"/>
      <c r="I94" s="178"/>
      <c r="J94" s="178"/>
      <c r="K94" s="178"/>
      <c r="L94" s="178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>
      <c r="A95" s="100"/>
      <c r="B95" s="75"/>
      <c r="C95" s="75"/>
      <c r="D95" s="178"/>
      <c r="E95" s="178"/>
      <c r="F95" s="178"/>
      <c r="G95" s="178"/>
      <c r="H95" s="178"/>
      <c r="I95" s="178"/>
      <c r="J95" s="178"/>
      <c r="K95" s="178"/>
      <c r="L95" s="178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>
      <c r="A96" s="100"/>
      <c r="B96" s="75"/>
      <c r="C96" s="75"/>
      <c r="D96" s="178"/>
      <c r="E96" s="178"/>
      <c r="F96" s="178"/>
      <c r="G96" s="178"/>
      <c r="H96" s="178"/>
      <c r="I96" s="178"/>
      <c r="J96" s="178"/>
      <c r="K96" s="178"/>
      <c r="L96" s="178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>
      <c r="A97" s="100"/>
      <c r="B97" s="75"/>
      <c r="C97" s="75"/>
      <c r="D97" s="178"/>
      <c r="E97" s="178"/>
      <c r="F97" s="178"/>
      <c r="G97" s="178"/>
      <c r="H97" s="178"/>
      <c r="I97" s="178"/>
      <c r="J97" s="178"/>
      <c r="K97" s="178"/>
      <c r="L97" s="178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>
      <c r="A98" s="100"/>
      <c r="B98" s="75"/>
      <c r="C98" s="75"/>
      <c r="D98" s="178"/>
      <c r="E98" s="178"/>
      <c r="F98" s="178"/>
      <c r="G98" s="178"/>
      <c r="H98" s="178"/>
      <c r="I98" s="178"/>
      <c r="J98" s="178"/>
      <c r="K98" s="178"/>
      <c r="L98" s="178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>
      <c r="A99" s="100"/>
      <c r="B99" s="75"/>
      <c r="C99" s="75"/>
      <c r="D99" s="178"/>
      <c r="E99" s="178"/>
      <c r="F99" s="178"/>
      <c r="G99" s="178"/>
      <c r="H99" s="178"/>
      <c r="I99" s="178"/>
      <c r="J99" s="178"/>
      <c r="K99" s="178"/>
      <c r="L99" s="178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>
      <c r="A100" s="100"/>
      <c r="B100" s="75"/>
      <c r="C100" s="75"/>
      <c r="D100" s="178"/>
      <c r="E100" s="178"/>
      <c r="F100" s="178"/>
      <c r="G100" s="178"/>
      <c r="H100" s="178"/>
      <c r="I100" s="178"/>
      <c r="J100" s="178"/>
      <c r="K100" s="178"/>
      <c r="L100" s="178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>
      <c r="A101" s="100"/>
      <c r="B101" s="75"/>
      <c r="C101" s="75"/>
      <c r="D101" s="178"/>
      <c r="E101" s="178"/>
      <c r="F101" s="178"/>
      <c r="G101" s="178"/>
      <c r="H101" s="178"/>
      <c r="I101" s="178"/>
      <c r="J101" s="178"/>
      <c r="K101" s="178"/>
      <c r="L101" s="178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>
      <c r="A102" s="100"/>
      <c r="B102" s="75"/>
      <c r="C102" s="75"/>
      <c r="D102" s="178"/>
      <c r="E102" s="178"/>
      <c r="F102" s="178"/>
      <c r="G102" s="178"/>
      <c r="H102" s="178"/>
      <c r="I102" s="178"/>
      <c r="J102" s="178"/>
      <c r="K102" s="178"/>
      <c r="L102" s="178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>
      <c r="A103" s="100"/>
      <c r="B103" s="75"/>
      <c r="C103" s="75"/>
      <c r="D103" s="178"/>
      <c r="E103" s="178"/>
      <c r="F103" s="178"/>
      <c r="G103" s="178"/>
      <c r="H103" s="178"/>
      <c r="I103" s="178"/>
      <c r="J103" s="178"/>
      <c r="K103" s="178"/>
      <c r="L103" s="178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>
      <c r="A104" s="100"/>
      <c r="B104" s="75"/>
      <c r="C104" s="75"/>
      <c r="D104" s="178"/>
      <c r="E104" s="178"/>
      <c r="F104" s="178"/>
      <c r="G104" s="178"/>
      <c r="H104" s="178"/>
      <c r="I104" s="178"/>
      <c r="J104" s="178"/>
      <c r="K104" s="178"/>
      <c r="L104" s="178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>
      <c r="A106" s="129"/>
      <c r="B106" s="208" t="s">
        <v>12</v>
      </c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>
      <c r="A107" s="125"/>
      <c r="B107" s="15" t="str">
        <f>B58</f>
        <v>FAPESP, OUTUBRO DE 2011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>
      <c r="A108" s="99"/>
      <c r="B108" s="34"/>
      <c r="C108" s="34"/>
      <c r="D108" s="34"/>
      <c r="J108" s="34"/>
      <c r="P108" s="99"/>
    </row>
    <row r="109" spans="1:22" s="33" customFormat="1" ht="12.75" customHeight="1">
      <c r="A109" s="99"/>
      <c r="B109" s="34"/>
      <c r="C109" s="34"/>
      <c r="D109" s="34"/>
      <c r="J109" s="34"/>
      <c r="P109" s="99"/>
    </row>
    <row r="110" spans="1:22" s="33" customFormat="1" ht="12.75" customHeight="1">
      <c r="A110" s="99"/>
      <c r="B110" s="34"/>
      <c r="C110" s="34"/>
      <c r="D110" s="34"/>
      <c r="J110" s="34"/>
      <c r="P110" s="99"/>
    </row>
    <row r="111" spans="1:22" s="33" customFormat="1" ht="12.75" customHeight="1">
      <c r="A111" s="99"/>
      <c r="B111" s="34"/>
      <c r="C111" s="34"/>
      <c r="D111" s="34"/>
      <c r="J111" s="34"/>
      <c r="P111" s="99"/>
    </row>
    <row r="112" spans="1:22" s="33" customFormat="1" ht="12.75" customHeight="1">
      <c r="A112" s="99"/>
      <c r="B112" s="34"/>
      <c r="C112" s="34"/>
      <c r="D112" s="34"/>
      <c r="J112" s="34"/>
      <c r="P112" s="99"/>
    </row>
    <row r="113" spans="1:16" s="33" customFormat="1" ht="12.75" customHeight="1">
      <c r="A113" s="99"/>
      <c r="B113" s="34"/>
      <c r="C113" s="34"/>
      <c r="D113" s="34"/>
      <c r="J113" s="34"/>
      <c r="P113" s="99"/>
    </row>
    <row r="114" spans="1:16" s="33" customFormat="1" ht="12.75" customHeight="1">
      <c r="A114" s="99"/>
      <c r="B114" s="34"/>
      <c r="C114" s="34"/>
      <c r="D114" s="34"/>
      <c r="J114" s="34"/>
      <c r="P114" s="99"/>
    </row>
    <row r="115" spans="1:16" s="33" customFormat="1" ht="12.75" customHeight="1">
      <c r="A115" s="99"/>
      <c r="B115" s="34"/>
      <c r="C115" s="34"/>
      <c r="D115" s="34"/>
      <c r="J115" s="34"/>
      <c r="P115" s="99"/>
    </row>
    <row r="116" spans="1:16" s="33" customFormat="1" ht="12.75" customHeight="1">
      <c r="A116" s="99"/>
      <c r="B116" s="34"/>
      <c r="C116" s="34"/>
      <c r="D116" s="34"/>
      <c r="J116" s="34"/>
      <c r="P116" s="99"/>
    </row>
    <row r="117" spans="1:16" s="33" customFormat="1" ht="12.75" customHeight="1">
      <c r="A117" s="99"/>
      <c r="B117" s="34"/>
      <c r="C117" s="34"/>
      <c r="D117" s="34"/>
      <c r="J117" s="34"/>
      <c r="P117" s="99"/>
    </row>
    <row r="118" spans="1:16" s="33" customFormat="1" ht="12.75" customHeight="1">
      <c r="A118" s="99"/>
      <c r="B118" s="34"/>
      <c r="C118" s="34"/>
      <c r="D118" s="34"/>
      <c r="J118" s="34"/>
      <c r="P118" s="99"/>
    </row>
    <row r="119" spans="1:16" s="33" customFormat="1" ht="12.75" customHeight="1">
      <c r="A119" s="99"/>
      <c r="B119" s="34"/>
      <c r="C119" s="34"/>
      <c r="D119" s="34"/>
      <c r="J119" s="34"/>
      <c r="P119" s="99"/>
    </row>
    <row r="120" spans="1:16" s="33" customFormat="1" ht="12.75" customHeight="1">
      <c r="A120" s="99"/>
      <c r="B120" s="34"/>
      <c r="C120" s="34"/>
      <c r="D120" s="34"/>
      <c r="J120" s="34"/>
      <c r="P120" s="99"/>
    </row>
    <row r="121" spans="1:16" s="33" customFormat="1" ht="12.75" customHeight="1">
      <c r="A121" s="99"/>
      <c r="B121" s="34"/>
      <c r="C121" s="34"/>
      <c r="D121" s="34"/>
      <c r="J121" s="34"/>
      <c r="P121" s="99"/>
    </row>
    <row r="122" spans="1:16" s="33" customFormat="1" ht="12.75" customHeight="1">
      <c r="A122" s="99"/>
      <c r="B122" s="34"/>
      <c r="C122" s="34"/>
      <c r="D122" s="34"/>
      <c r="J122" s="34"/>
      <c r="P122" s="99"/>
    </row>
    <row r="123" spans="1:16" s="33" customFormat="1" ht="12.75" customHeight="1">
      <c r="A123" s="99"/>
      <c r="B123" s="34"/>
      <c r="C123" s="34"/>
      <c r="D123" s="34"/>
      <c r="J123" s="34"/>
      <c r="P123" s="99"/>
    </row>
    <row r="124" spans="1:16" s="33" customFormat="1" ht="12.75" customHeight="1">
      <c r="A124" s="99"/>
      <c r="B124" s="34"/>
      <c r="C124" s="34"/>
      <c r="D124" s="34"/>
      <c r="J124" s="34"/>
      <c r="P124" s="99"/>
    </row>
    <row r="125" spans="1:16" s="33" customFormat="1" ht="12.75" customHeight="1">
      <c r="A125" s="99"/>
      <c r="B125" s="34"/>
      <c r="C125" s="34"/>
      <c r="D125" s="34"/>
      <c r="J125" s="34"/>
      <c r="P125" s="99"/>
    </row>
    <row r="126" spans="1:16" s="33" customFormat="1" ht="12.75" customHeight="1">
      <c r="A126" s="99"/>
      <c r="B126" s="34"/>
      <c r="C126" s="34"/>
      <c r="D126" s="34"/>
      <c r="J126" s="34"/>
      <c r="P126" s="99"/>
    </row>
    <row r="127" spans="1:16" s="33" customFormat="1" ht="12.75" customHeight="1">
      <c r="A127" s="99"/>
      <c r="B127" s="34"/>
      <c r="C127" s="34"/>
      <c r="D127" s="34"/>
      <c r="J127" s="34"/>
      <c r="P127" s="99"/>
    </row>
    <row r="128" spans="1:16" s="33" customFormat="1" ht="12.75" customHeight="1">
      <c r="A128" s="99"/>
      <c r="B128" s="34"/>
      <c r="C128" s="34"/>
      <c r="D128" s="34"/>
      <c r="J128" s="34"/>
      <c r="P128" s="99"/>
    </row>
    <row r="129" spans="1:16" s="33" customFormat="1" ht="12.75" customHeight="1">
      <c r="A129" s="99"/>
      <c r="B129" s="34"/>
      <c r="C129" s="34"/>
      <c r="D129" s="34"/>
      <c r="J129" s="34"/>
      <c r="P129" s="99"/>
    </row>
    <row r="130" spans="1:16" s="33" customFormat="1" ht="12.75" customHeight="1">
      <c r="A130" s="99"/>
      <c r="B130" s="34"/>
      <c r="C130" s="34"/>
      <c r="D130" s="34"/>
      <c r="J130" s="34"/>
      <c r="P130" s="99"/>
    </row>
    <row r="131" spans="1:16" s="33" customFormat="1" ht="12.75" customHeight="1">
      <c r="A131" s="99"/>
      <c r="B131" s="34"/>
      <c r="C131" s="34"/>
      <c r="D131" s="34"/>
      <c r="J131" s="34"/>
      <c r="P131" s="99"/>
    </row>
    <row r="132" spans="1:16" s="33" customFormat="1" ht="12.75" customHeight="1">
      <c r="A132" s="99"/>
      <c r="B132" s="34"/>
      <c r="C132" s="34"/>
      <c r="D132" s="34"/>
      <c r="J132" s="34"/>
      <c r="P132" s="99"/>
    </row>
    <row r="133" spans="1:16" s="33" customFormat="1" ht="12.75" customHeight="1">
      <c r="A133" s="99"/>
      <c r="B133" s="34"/>
      <c r="C133" s="34"/>
      <c r="D133" s="34"/>
      <c r="J133" s="34"/>
      <c r="P133" s="99"/>
    </row>
    <row r="134" spans="1:16" s="33" customFormat="1" ht="12.75" customHeight="1">
      <c r="A134" s="99"/>
      <c r="B134" s="34"/>
      <c r="C134" s="34"/>
      <c r="D134" s="34"/>
      <c r="J134" s="34"/>
      <c r="P134" s="99"/>
    </row>
    <row r="135" spans="1:16" s="33" customFormat="1" ht="12.75" customHeight="1">
      <c r="A135" s="99"/>
      <c r="B135" s="34"/>
      <c r="C135" s="34"/>
      <c r="D135" s="34"/>
      <c r="J135" s="34"/>
      <c r="P135" s="99"/>
    </row>
    <row r="136" spans="1:16" s="33" customFormat="1" ht="12.75" customHeight="1">
      <c r="A136" s="99"/>
      <c r="B136" s="34"/>
      <c r="C136" s="34"/>
      <c r="D136" s="34"/>
      <c r="J136" s="34"/>
      <c r="P136" s="99"/>
    </row>
    <row r="137" spans="1:16" s="33" customFormat="1" ht="12.75" customHeight="1">
      <c r="A137" s="99"/>
      <c r="B137" s="34"/>
      <c r="C137" s="34"/>
      <c r="D137" s="34"/>
      <c r="J137" s="34"/>
      <c r="P137" s="99"/>
    </row>
    <row r="138" spans="1:16" s="33" customFormat="1" ht="12.75" customHeight="1">
      <c r="A138" s="99"/>
      <c r="B138" s="34"/>
      <c r="C138" s="34"/>
      <c r="D138" s="34"/>
      <c r="J138" s="34"/>
      <c r="P138" s="99"/>
    </row>
    <row r="139" spans="1:16" s="33" customFormat="1" ht="12.75" customHeight="1">
      <c r="A139" s="99"/>
      <c r="B139" s="34"/>
      <c r="C139" s="34"/>
      <c r="D139" s="34"/>
      <c r="J139" s="34"/>
      <c r="P139" s="99"/>
    </row>
    <row r="140" spans="1:16" s="33" customFormat="1" ht="12.75" customHeight="1">
      <c r="A140" s="99"/>
      <c r="B140" s="34"/>
      <c r="C140" s="34"/>
      <c r="D140" s="34"/>
      <c r="J140" s="34"/>
      <c r="P140" s="99"/>
    </row>
    <row r="141" spans="1:16" s="33" customFormat="1" ht="12.75" customHeight="1">
      <c r="A141" s="99"/>
      <c r="B141" s="34"/>
      <c r="C141" s="34"/>
      <c r="D141" s="34"/>
      <c r="J141" s="34"/>
      <c r="P141" s="99"/>
    </row>
    <row r="142" spans="1:16" s="33" customFormat="1" ht="12.75" customHeight="1">
      <c r="A142" s="99"/>
      <c r="B142" s="34"/>
      <c r="C142" s="34"/>
      <c r="D142" s="34"/>
      <c r="J142" s="34"/>
      <c r="P142" s="99"/>
    </row>
    <row r="143" spans="1:16" s="33" customFormat="1" ht="12.75" customHeight="1">
      <c r="A143" s="99"/>
      <c r="B143" s="34"/>
      <c r="C143" s="34"/>
      <c r="D143" s="34"/>
      <c r="J143" s="34"/>
      <c r="P143" s="99"/>
    </row>
    <row r="144" spans="1:16" s="33" customFormat="1" ht="12.75" customHeight="1">
      <c r="A144" s="99"/>
      <c r="B144" s="34"/>
      <c r="C144" s="34"/>
      <c r="D144" s="34"/>
      <c r="J144" s="34"/>
      <c r="P144" s="99"/>
    </row>
    <row r="145" spans="1:16" s="33" customFormat="1" ht="12.75" customHeight="1">
      <c r="A145" s="99"/>
      <c r="B145" s="34"/>
      <c r="C145" s="34"/>
      <c r="D145" s="34"/>
      <c r="J145" s="34"/>
      <c r="P145" s="99"/>
    </row>
    <row r="146" spans="1:16" s="33" customFormat="1" ht="12.75" customHeight="1">
      <c r="A146" s="99"/>
      <c r="B146" s="34"/>
      <c r="C146" s="34"/>
      <c r="D146" s="34"/>
      <c r="J146" s="34"/>
      <c r="P146" s="99"/>
    </row>
    <row r="147" spans="1:16" s="33" customFormat="1" ht="12.75" customHeight="1">
      <c r="A147" s="99"/>
      <c r="B147" s="34"/>
      <c r="C147" s="34"/>
      <c r="D147" s="34"/>
      <c r="J147" s="34"/>
      <c r="P147" s="99"/>
    </row>
    <row r="148" spans="1:16" s="33" customFormat="1" ht="12.75" customHeight="1">
      <c r="A148" s="99"/>
      <c r="B148" s="34"/>
      <c r="C148" s="34"/>
      <c r="D148" s="34"/>
      <c r="J148" s="34"/>
      <c r="P148" s="99"/>
    </row>
    <row r="149" spans="1:16" s="33" customFormat="1" ht="12.75" customHeight="1">
      <c r="A149" s="99"/>
      <c r="B149" s="34"/>
      <c r="C149" s="34"/>
      <c r="D149" s="34"/>
      <c r="J149" s="34"/>
      <c r="P149" s="99"/>
    </row>
    <row r="150" spans="1:16" s="33" customFormat="1" ht="12.75" customHeight="1">
      <c r="A150" s="99"/>
      <c r="B150" s="34"/>
      <c r="C150" s="34"/>
      <c r="D150" s="34"/>
      <c r="J150" s="34"/>
      <c r="P150" s="99"/>
    </row>
    <row r="151" spans="1:16" s="33" customFormat="1" ht="12.75" customHeight="1">
      <c r="A151" s="99"/>
      <c r="B151" s="34"/>
      <c r="C151" s="34"/>
      <c r="D151" s="34"/>
      <c r="J151" s="34"/>
      <c r="P151" s="99"/>
    </row>
    <row r="152" spans="1:16" s="33" customFormat="1" ht="12.75" customHeight="1">
      <c r="A152" s="99"/>
      <c r="B152" s="34"/>
      <c r="C152" s="34"/>
      <c r="D152" s="34"/>
      <c r="J152" s="34"/>
      <c r="P152" s="99"/>
    </row>
    <row r="153" spans="1:16" s="33" customFormat="1" ht="12.75" customHeight="1">
      <c r="A153" s="99"/>
      <c r="B153" s="34"/>
      <c r="C153" s="34"/>
      <c r="D153" s="34"/>
      <c r="J153" s="34"/>
      <c r="P153" s="99"/>
    </row>
    <row r="154" spans="1:16" s="33" customFormat="1" ht="12.75" customHeight="1">
      <c r="A154" s="99"/>
      <c r="B154" s="34"/>
      <c r="C154" s="34"/>
      <c r="D154" s="34"/>
      <c r="J154" s="34"/>
      <c r="P154" s="99"/>
    </row>
    <row r="155" spans="1:16" s="33" customFormat="1" ht="12.75" customHeight="1">
      <c r="A155" s="99"/>
      <c r="B155" s="34"/>
      <c r="C155" s="34"/>
      <c r="D155" s="34"/>
      <c r="J155" s="34"/>
      <c r="P155" s="99"/>
    </row>
    <row r="156" spans="1:16" s="33" customFormat="1" ht="12.75" customHeight="1">
      <c r="A156" s="99"/>
      <c r="B156" s="34"/>
      <c r="C156" s="34"/>
      <c r="D156" s="34"/>
      <c r="J156" s="34"/>
      <c r="P156" s="99"/>
    </row>
    <row r="157" spans="1:16" s="33" customFormat="1" ht="12.75" customHeight="1">
      <c r="A157" s="99"/>
      <c r="B157" s="34"/>
      <c r="C157" s="34"/>
      <c r="D157" s="34"/>
      <c r="J157" s="34"/>
      <c r="P157" s="99"/>
    </row>
    <row r="158" spans="1:16" s="33" customFormat="1" ht="12.75" customHeight="1">
      <c r="A158" s="99"/>
      <c r="B158" s="34"/>
      <c r="C158" s="34"/>
      <c r="D158" s="34"/>
      <c r="J158" s="34"/>
      <c r="P158" s="99"/>
    </row>
    <row r="159" spans="1:16" s="33" customFormat="1" ht="12.75" customHeight="1">
      <c r="A159" s="99"/>
      <c r="B159" s="34"/>
      <c r="C159" s="34"/>
      <c r="D159" s="34"/>
      <c r="J159" s="34"/>
      <c r="P159" s="99"/>
    </row>
    <row r="160" spans="1:16" s="33" customFormat="1" ht="12.75" customHeight="1">
      <c r="A160" s="99"/>
      <c r="B160" s="34"/>
      <c r="C160" s="34"/>
      <c r="D160" s="34"/>
      <c r="J160" s="34"/>
      <c r="P160" s="99"/>
    </row>
    <row r="161" spans="1:244" s="33" customFormat="1" ht="16.5" customHeight="1">
      <c r="A161" s="99"/>
      <c r="B161" s="93" t="s">
        <v>35</v>
      </c>
      <c r="C161" s="34"/>
      <c r="D161" s="34"/>
      <c r="J161" s="34"/>
      <c r="P161" s="99"/>
    </row>
    <row r="162" spans="1:244" ht="16.5" customHeight="1">
      <c r="B162" s="93" t="s">
        <v>36</v>
      </c>
    </row>
    <row r="163" spans="1:244" s="65" customFormat="1" ht="14.25" customHeight="1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244" s="65" customFormat="1" ht="14.25" customHeight="1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244" s="65" customFormat="1" ht="14.25" customHeight="1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244" s="65" customFormat="1" ht="14.25" customHeight="1">
      <c r="A166" s="139"/>
      <c r="B166" s="181" t="s">
        <v>43</v>
      </c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39"/>
    </row>
    <row r="167" spans="1:244" s="65" customFormat="1" ht="18.75" customHeight="1">
      <c r="A167" s="139"/>
      <c r="B167" s="181" t="s">
        <v>62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38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IF167" s="66"/>
      <c r="IG167" s="66"/>
      <c r="IH167" s="66"/>
      <c r="II167" s="66"/>
      <c r="IJ167" s="66"/>
    </row>
    <row r="168" spans="1:244" s="65" customFormat="1" ht="8.25" customHeight="1">
      <c r="A168" s="13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138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IF168" s="66"/>
      <c r="IG168" s="66"/>
      <c r="IH168" s="66"/>
      <c r="II168" s="66"/>
      <c r="IJ168" s="66"/>
    </row>
    <row r="169" spans="1:244" s="65" customFormat="1" ht="18" customHeight="1">
      <c r="A169" s="139"/>
      <c r="B169" s="205" t="s">
        <v>8</v>
      </c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7"/>
      <c r="P169" s="138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  <c r="IH169" s="66"/>
      <c r="II169" s="66"/>
      <c r="IJ169" s="66"/>
    </row>
    <row r="170" spans="1:244" s="65" customFormat="1" ht="9.75" customHeight="1">
      <c r="A170" s="139"/>
      <c r="B170" s="14"/>
      <c r="C170" s="14"/>
      <c r="D170" s="14"/>
      <c r="E170" s="14"/>
      <c r="F170" s="14"/>
      <c r="G170" s="14"/>
      <c r="H170" s="14"/>
      <c r="I170" s="14"/>
      <c r="J170" s="14"/>
      <c r="K170" s="67"/>
      <c r="L170" s="67"/>
      <c r="M170" s="67"/>
      <c r="N170" s="67"/>
      <c r="O170" s="67"/>
      <c r="P170" s="142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68"/>
      <c r="FM170" s="68"/>
      <c r="FN170" s="68"/>
      <c r="FO170" s="68"/>
      <c r="FP170" s="68"/>
      <c r="FQ170" s="68"/>
      <c r="FR170" s="68"/>
      <c r="FS170" s="68"/>
      <c r="FT170" s="68"/>
      <c r="FU170" s="68"/>
      <c r="FV170" s="68"/>
      <c r="FW170" s="68"/>
      <c r="FX170" s="68"/>
      <c r="FY170" s="68"/>
      <c r="FZ170" s="68"/>
      <c r="GA170" s="68"/>
      <c r="GB170" s="68"/>
      <c r="GC170" s="68"/>
      <c r="GD170" s="68"/>
      <c r="GE170" s="68"/>
      <c r="GF170" s="68"/>
      <c r="GG170" s="68"/>
      <c r="GH170" s="68"/>
      <c r="GI170" s="68"/>
      <c r="GJ170" s="68"/>
      <c r="GK170" s="68"/>
      <c r="GL170" s="68"/>
      <c r="GM170" s="68"/>
      <c r="GN170" s="68"/>
      <c r="GO170" s="68"/>
      <c r="GP170" s="68"/>
      <c r="GQ170" s="68"/>
      <c r="GR170" s="68"/>
      <c r="GS170" s="68"/>
      <c r="GT170" s="68"/>
      <c r="GU170" s="68"/>
      <c r="GV170" s="68"/>
      <c r="GW170" s="68"/>
      <c r="GX170" s="68"/>
      <c r="GY170" s="68"/>
      <c r="GZ170" s="68"/>
      <c r="HA170" s="68"/>
      <c r="HB170" s="68"/>
      <c r="HC170" s="68"/>
      <c r="HD170" s="68"/>
      <c r="HE170" s="68"/>
      <c r="HF170" s="68"/>
      <c r="HG170" s="68"/>
      <c r="HH170" s="68"/>
      <c r="HI170" s="68"/>
      <c r="HJ170" s="68"/>
      <c r="HK170" s="68"/>
      <c r="HL170" s="68"/>
      <c r="HM170" s="68"/>
      <c r="HN170" s="68"/>
      <c r="HO170" s="68"/>
      <c r="HP170" s="68"/>
      <c r="HQ170" s="68"/>
      <c r="HR170" s="68"/>
      <c r="HS170" s="68"/>
      <c r="HT170" s="68"/>
      <c r="HU170" s="68"/>
      <c r="HV170" s="68"/>
      <c r="HW170" s="68"/>
      <c r="HX170" s="68"/>
      <c r="HY170" s="68"/>
      <c r="HZ170" s="68"/>
      <c r="IA170" s="68"/>
      <c r="IB170" s="68"/>
      <c r="IC170" s="68"/>
      <c r="ID170" s="68"/>
      <c r="IE170" s="68"/>
      <c r="IF170" s="68"/>
      <c r="IG170" s="68"/>
      <c r="IH170" s="68"/>
      <c r="II170" s="68"/>
      <c r="IJ170" s="68"/>
    </row>
    <row r="171" spans="1:244" s="65" customFormat="1" ht="16.5" customHeight="1">
      <c r="A171" s="139"/>
      <c r="B171" s="60" t="s">
        <v>24</v>
      </c>
      <c r="C171" s="3"/>
      <c r="D171" s="3"/>
      <c r="E171" s="14"/>
      <c r="F171" s="14"/>
      <c r="G171" s="14"/>
      <c r="H171" s="14"/>
      <c r="I171" s="14"/>
      <c r="J171" s="3"/>
      <c r="K171" s="14"/>
      <c r="L171" s="14"/>
      <c r="M171" s="14"/>
      <c r="N171" s="14"/>
      <c r="O171" s="14"/>
      <c r="P171" s="139"/>
    </row>
    <row r="172" spans="1:244" s="65" customFormat="1" ht="16.5" customHeight="1">
      <c r="A172" s="139"/>
      <c r="B172" s="60" t="s">
        <v>45</v>
      </c>
      <c r="C172" s="3"/>
      <c r="D172" s="3"/>
      <c r="E172" s="14"/>
      <c r="F172" s="14"/>
      <c r="G172" s="14"/>
      <c r="H172" s="14"/>
      <c r="I172" s="14"/>
      <c r="J172" s="3"/>
      <c r="K172" s="14"/>
      <c r="L172" s="14"/>
      <c r="M172" s="14"/>
      <c r="N172" s="14"/>
      <c r="O172" s="14"/>
      <c r="P172" s="139"/>
    </row>
    <row r="173" spans="1:244" s="65" customFormat="1" ht="16.5" customHeight="1">
      <c r="A173" s="139"/>
      <c r="B173" s="60" t="s">
        <v>53</v>
      </c>
      <c r="C173" s="3"/>
      <c r="D173" s="3"/>
      <c r="E173" s="14"/>
      <c r="F173" s="14"/>
      <c r="G173" s="14"/>
      <c r="H173" s="14"/>
      <c r="I173" s="14"/>
      <c r="J173" s="3"/>
      <c r="K173" s="14"/>
      <c r="L173" s="14"/>
      <c r="M173" s="14"/>
      <c r="N173" s="14"/>
      <c r="O173" s="14"/>
      <c r="P173" s="139"/>
    </row>
    <row r="174" spans="1:244" s="65" customFormat="1" ht="16.5" customHeight="1">
      <c r="A174" s="139"/>
      <c r="B174" s="60" t="s">
        <v>52</v>
      </c>
      <c r="C174" s="3"/>
      <c r="D174" s="3"/>
      <c r="E174" s="14"/>
      <c r="F174" s="14"/>
      <c r="G174" s="14"/>
      <c r="H174" s="14"/>
      <c r="I174" s="14"/>
      <c r="J174" s="3"/>
      <c r="K174" s="14"/>
      <c r="L174" s="14"/>
      <c r="M174" s="14"/>
      <c r="N174" s="14"/>
      <c r="O174" s="14"/>
      <c r="P174" s="139"/>
    </row>
    <row r="175" spans="1:244" s="65" customFormat="1" ht="16.5" customHeight="1">
      <c r="A175" s="139"/>
      <c r="B175" s="60" t="s">
        <v>54</v>
      </c>
      <c r="C175" s="3"/>
      <c r="D175" s="3"/>
      <c r="E175" s="14"/>
      <c r="F175" s="14"/>
      <c r="G175" s="14"/>
      <c r="H175" s="14"/>
      <c r="I175" s="14"/>
      <c r="J175" s="3"/>
      <c r="K175" s="14"/>
      <c r="L175" s="14"/>
      <c r="M175" s="14"/>
      <c r="N175" s="14"/>
      <c r="O175" s="14"/>
      <c r="P175" s="139"/>
    </row>
    <row r="176" spans="1:244" s="65" customFormat="1" ht="16.5" customHeight="1">
      <c r="A176" s="139"/>
      <c r="B176" s="60" t="s">
        <v>48</v>
      </c>
      <c r="C176" s="3"/>
      <c r="D176" s="3"/>
      <c r="E176" s="14"/>
      <c r="F176" s="14"/>
      <c r="G176" s="14"/>
      <c r="H176" s="14"/>
      <c r="I176" s="14"/>
      <c r="J176" s="3"/>
      <c r="K176" s="14"/>
      <c r="L176" s="14"/>
      <c r="M176" s="14"/>
      <c r="N176" s="14"/>
      <c r="O176" s="14"/>
      <c r="P176" s="139"/>
    </row>
    <row r="177" spans="1:244" s="65" customFormat="1" ht="16.5" customHeight="1">
      <c r="A177" s="139"/>
      <c r="B177" s="60" t="s">
        <v>56</v>
      </c>
      <c r="C177" s="3"/>
      <c r="D177" s="3"/>
      <c r="E177" s="14"/>
      <c r="F177" s="14"/>
      <c r="G177" s="14"/>
      <c r="H177" s="14"/>
      <c r="I177" s="14"/>
      <c r="J177" s="3"/>
      <c r="K177" s="14"/>
      <c r="L177" s="14"/>
      <c r="M177" s="14"/>
      <c r="N177" s="14"/>
      <c r="O177" s="14"/>
      <c r="P177" s="139"/>
    </row>
    <row r="178" spans="1:244" s="65" customFormat="1" ht="16.5" customHeight="1">
      <c r="A178" s="139"/>
      <c r="B178" s="60" t="s">
        <v>55</v>
      </c>
      <c r="C178" s="3"/>
      <c r="D178" s="3"/>
      <c r="E178" s="14"/>
      <c r="F178" s="14"/>
      <c r="G178" s="14"/>
      <c r="H178" s="14"/>
      <c r="I178" s="14"/>
      <c r="J178" s="3"/>
      <c r="K178" s="14"/>
      <c r="L178" s="14"/>
      <c r="M178" s="14"/>
      <c r="N178" s="14"/>
      <c r="O178" s="14"/>
      <c r="P178" s="139"/>
    </row>
    <row r="179" spans="1:244" s="65" customFormat="1" ht="16.5" customHeight="1">
      <c r="A179" s="139"/>
      <c r="B179" s="60" t="s">
        <v>51</v>
      </c>
      <c r="C179" s="3"/>
      <c r="D179" s="3"/>
      <c r="E179" s="14"/>
      <c r="F179" s="14"/>
      <c r="G179" s="14"/>
      <c r="H179" s="14"/>
      <c r="I179" s="14"/>
      <c r="J179" s="3"/>
      <c r="K179" s="14"/>
      <c r="L179" s="14"/>
      <c r="M179" s="14"/>
      <c r="N179" s="14"/>
      <c r="O179" s="14"/>
      <c r="P179" s="139"/>
    </row>
    <row r="180" spans="1:244" s="65" customFormat="1">
      <c r="A180" s="139"/>
      <c r="B180" s="43" t="s">
        <v>9</v>
      </c>
      <c r="C180" s="3"/>
      <c r="D180" s="3"/>
      <c r="E180" s="14"/>
      <c r="F180" s="14"/>
      <c r="G180" s="14"/>
      <c r="H180" s="14"/>
      <c r="I180" s="14"/>
      <c r="J180" s="3"/>
      <c r="K180" s="14"/>
      <c r="L180" s="14"/>
      <c r="M180" s="14"/>
      <c r="N180" s="14"/>
      <c r="O180" s="14"/>
      <c r="P180" s="139"/>
    </row>
    <row r="181" spans="1:244" s="65" customFormat="1">
      <c r="A181" s="139"/>
      <c r="B181" s="57" t="s">
        <v>25</v>
      </c>
      <c r="C181" s="3"/>
      <c r="D181" s="3"/>
      <c r="E181" s="14"/>
      <c r="F181" s="14"/>
      <c r="G181" s="14"/>
      <c r="H181" s="14"/>
      <c r="I181" s="14"/>
      <c r="J181" s="3"/>
      <c r="K181" s="14"/>
      <c r="L181" s="14"/>
      <c r="M181" s="14"/>
      <c r="N181" s="14"/>
      <c r="O181" s="14"/>
      <c r="P181" s="139"/>
    </row>
    <row r="182" spans="1:244" s="65" customFormat="1" ht="18.75" customHeight="1">
      <c r="A182" s="139"/>
      <c r="B182" s="43" t="s">
        <v>26</v>
      </c>
      <c r="C182" s="3"/>
      <c r="D182" s="3"/>
      <c r="E182" s="14"/>
      <c r="F182" s="14"/>
      <c r="G182" s="14"/>
      <c r="H182" s="14"/>
      <c r="I182" s="14"/>
      <c r="J182" s="3"/>
      <c r="K182" s="14"/>
      <c r="L182" s="14"/>
      <c r="M182" s="14"/>
      <c r="N182" s="14"/>
      <c r="O182" s="14"/>
      <c r="P182" s="139"/>
    </row>
    <row r="183" spans="1:244" s="65" customFormat="1" ht="14.25" customHeight="1">
      <c r="A183" s="139"/>
      <c r="B183" s="60" t="s">
        <v>27</v>
      </c>
      <c r="C183" s="3"/>
      <c r="D183" s="3"/>
      <c r="E183" s="14"/>
      <c r="F183" s="14"/>
      <c r="G183" s="14"/>
      <c r="H183" s="14"/>
      <c r="I183" s="14"/>
      <c r="J183" s="3"/>
      <c r="K183" s="14"/>
      <c r="L183" s="14"/>
      <c r="M183" s="14"/>
      <c r="N183" s="14"/>
      <c r="O183" s="14"/>
      <c r="P183" s="139"/>
    </row>
    <row r="184" spans="1:244" s="65" customFormat="1" ht="18.75" customHeight="1">
      <c r="A184" s="139"/>
      <c r="B184" s="43" t="s">
        <v>31</v>
      </c>
      <c r="C184" s="3"/>
      <c r="D184" s="3"/>
      <c r="E184" s="14"/>
      <c r="F184" s="14"/>
      <c r="G184" s="14"/>
      <c r="H184" s="14"/>
      <c r="I184" s="14"/>
      <c r="J184" s="3"/>
      <c r="K184" s="14"/>
      <c r="L184" s="14"/>
      <c r="M184" s="14"/>
      <c r="N184" s="14"/>
      <c r="O184" s="14"/>
      <c r="P184" s="139"/>
    </row>
    <row r="185" spans="1:244" s="65" customFormat="1" ht="16.5" customHeight="1">
      <c r="A185" s="139"/>
      <c r="B185" s="43" t="s">
        <v>28</v>
      </c>
      <c r="C185" s="3"/>
      <c r="D185" s="3"/>
      <c r="E185" s="14"/>
      <c r="F185" s="14"/>
      <c r="G185" s="14"/>
      <c r="H185" s="14"/>
      <c r="I185" s="14"/>
      <c r="J185" s="3"/>
      <c r="K185" s="14"/>
      <c r="L185" s="14"/>
      <c r="M185" s="14"/>
      <c r="N185" s="14"/>
      <c r="O185" s="14"/>
      <c r="P185" s="139"/>
    </row>
    <row r="186" spans="1:244" s="65" customFormat="1" ht="20.25" customHeight="1">
      <c r="A186" s="139"/>
      <c r="B186" s="57" t="s">
        <v>19</v>
      </c>
      <c r="C186" s="14"/>
      <c r="D186" s="14"/>
      <c r="E186" s="67"/>
      <c r="F186" s="67"/>
      <c r="G186" s="67"/>
      <c r="H186" s="67"/>
      <c r="I186" s="67"/>
      <c r="J186" s="14"/>
      <c r="K186" s="67"/>
      <c r="L186" s="67"/>
      <c r="M186" s="67"/>
      <c r="N186" s="67"/>
      <c r="O186" s="67"/>
      <c r="P186" s="142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  <c r="EW186" s="68"/>
      <c r="EX186" s="68"/>
      <c r="EY186" s="68"/>
      <c r="EZ186" s="68"/>
      <c r="FA186" s="68"/>
      <c r="FB186" s="68"/>
      <c r="FC186" s="68"/>
      <c r="FD186" s="68"/>
      <c r="FE186" s="68"/>
      <c r="FF186" s="68"/>
      <c r="FG186" s="68"/>
      <c r="FH186" s="68"/>
      <c r="FI186" s="68"/>
      <c r="FJ186" s="68"/>
      <c r="FK186" s="68"/>
      <c r="FL186" s="68"/>
      <c r="FM186" s="68"/>
      <c r="FN186" s="68"/>
      <c r="FO186" s="68"/>
      <c r="FP186" s="68"/>
      <c r="FQ186" s="68"/>
      <c r="FR186" s="68"/>
      <c r="FS186" s="68"/>
      <c r="FT186" s="68"/>
      <c r="FU186" s="68"/>
      <c r="FV186" s="68"/>
      <c r="FW186" s="68"/>
      <c r="FX186" s="68"/>
      <c r="FY186" s="68"/>
      <c r="FZ186" s="68"/>
      <c r="GA186" s="68"/>
      <c r="GB186" s="68"/>
      <c r="GC186" s="68"/>
      <c r="GD186" s="68"/>
      <c r="GE186" s="68"/>
      <c r="GF186" s="68"/>
      <c r="GG186" s="68"/>
      <c r="GH186" s="68"/>
      <c r="GI186" s="68"/>
      <c r="GJ186" s="68"/>
      <c r="GK186" s="68"/>
      <c r="GL186" s="68"/>
      <c r="GM186" s="68"/>
      <c r="GN186" s="68"/>
      <c r="GO186" s="68"/>
      <c r="GP186" s="68"/>
      <c r="GQ186" s="68"/>
      <c r="GR186" s="68"/>
      <c r="GS186" s="68"/>
      <c r="GT186" s="68"/>
      <c r="GU186" s="68"/>
      <c r="GV186" s="68"/>
      <c r="GW186" s="68"/>
      <c r="GX186" s="68"/>
      <c r="GY186" s="68"/>
      <c r="GZ186" s="68"/>
      <c r="HA186" s="68"/>
      <c r="HB186" s="68"/>
      <c r="HC186" s="68"/>
      <c r="HD186" s="68"/>
      <c r="HE186" s="68"/>
      <c r="HF186" s="68"/>
      <c r="HG186" s="68"/>
      <c r="HH186" s="68"/>
      <c r="HI186" s="68"/>
      <c r="HJ186" s="68"/>
      <c r="HK186" s="68"/>
      <c r="HL186" s="68"/>
      <c r="HM186" s="68"/>
      <c r="HN186" s="68"/>
      <c r="HO186" s="68"/>
      <c r="HP186" s="68"/>
      <c r="HQ186" s="68"/>
      <c r="HR186" s="68"/>
      <c r="HS186" s="68"/>
      <c r="HT186" s="68"/>
      <c r="HU186" s="68"/>
      <c r="HV186" s="68"/>
      <c r="HW186" s="68"/>
      <c r="HX186" s="68"/>
      <c r="HY186" s="68"/>
      <c r="HZ186" s="68"/>
      <c r="IA186" s="68"/>
      <c r="IB186" s="68"/>
      <c r="IC186" s="68"/>
      <c r="ID186" s="68"/>
      <c r="IE186" s="68"/>
      <c r="IF186" s="68"/>
      <c r="IG186" s="68"/>
      <c r="IH186" s="68"/>
      <c r="II186" s="68"/>
      <c r="IJ186" s="68"/>
    </row>
    <row r="187" spans="1:244" s="21" customFormat="1" ht="9.75" customHeight="1">
      <c r="A187" s="121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22"/>
      <c r="Q187" s="20"/>
      <c r="R187" s="20"/>
      <c r="S187" s="20"/>
      <c r="T187" s="20"/>
      <c r="U187" s="20"/>
      <c r="V187" s="20"/>
    </row>
    <row r="188" spans="1:244" s="117" customFormat="1" ht="42.75" customHeight="1">
      <c r="A188" s="143"/>
      <c r="B188" s="188" t="s">
        <v>1</v>
      </c>
      <c r="C188" s="188"/>
      <c r="D188" s="106" t="s">
        <v>6</v>
      </c>
      <c r="E188" s="190" t="s">
        <v>7</v>
      </c>
      <c r="F188" s="191"/>
      <c r="G188" s="191"/>
      <c r="H188" s="191"/>
      <c r="I188" s="191"/>
      <c r="J188" s="191"/>
      <c r="K188" s="191"/>
      <c r="L188" s="192"/>
      <c r="M188" s="107" t="s">
        <v>3</v>
      </c>
      <c r="N188" s="106" t="s">
        <v>39</v>
      </c>
      <c r="O188" s="106" t="s">
        <v>2</v>
      </c>
      <c r="P188" s="143"/>
    </row>
    <row r="189" spans="1:244" s="70" customFormat="1" ht="22.5" customHeight="1">
      <c r="A189" s="144"/>
      <c r="B189" s="184">
        <v>1</v>
      </c>
      <c r="C189" s="184"/>
      <c r="D189" s="61">
        <v>3</v>
      </c>
      <c r="E189" s="202" t="s">
        <v>29</v>
      </c>
      <c r="F189" s="203"/>
      <c r="G189" s="203"/>
      <c r="H189" s="203"/>
      <c r="I189" s="203"/>
      <c r="J189" s="203"/>
      <c r="K189" s="203"/>
      <c r="L189" s="204"/>
      <c r="M189" s="105">
        <v>200</v>
      </c>
      <c r="N189" s="116">
        <f>M189*D189</f>
        <v>600</v>
      </c>
      <c r="O189" s="30"/>
      <c r="P189" s="144"/>
      <c r="IC189" s="71" t="e">
        <f>#REF!</f>
        <v>#REF!</v>
      </c>
      <c r="ID189" s="72" t="e">
        <f>IF(IC189&lt;&gt;0,IC189,"")</f>
        <v>#REF!</v>
      </c>
    </row>
    <row r="190" spans="1:244" s="70" customFormat="1" ht="22.5" customHeight="1">
      <c r="A190" s="144"/>
      <c r="B190" s="184">
        <v>2</v>
      </c>
      <c r="C190" s="184"/>
      <c r="D190" s="61">
        <v>2</v>
      </c>
      <c r="E190" s="115" t="s">
        <v>30</v>
      </c>
      <c r="F190" s="92"/>
      <c r="G190" s="115"/>
      <c r="H190" s="115"/>
      <c r="I190" s="115"/>
      <c r="J190" s="115"/>
      <c r="K190" s="115"/>
      <c r="L190" s="115"/>
      <c r="M190" s="105">
        <v>200</v>
      </c>
      <c r="N190" s="116">
        <f>M190*D190</f>
        <v>400</v>
      </c>
      <c r="O190" s="30"/>
      <c r="P190" s="144"/>
      <c r="IC190" s="71" t="e">
        <f>#REF!</f>
        <v>#REF!</v>
      </c>
      <c r="ID190" s="72" t="e">
        <f>IF(IC190&lt;&gt;0,IC190,"")</f>
        <v>#REF!</v>
      </c>
    </row>
    <row r="191" spans="1:244" s="70" customFormat="1" ht="22.5" customHeight="1">
      <c r="A191" s="144"/>
      <c r="B191" s="184">
        <v>3</v>
      </c>
      <c r="C191" s="184"/>
      <c r="D191" s="61">
        <v>2</v>
      </c>
      <c r="E191" s="202" t="s">
        <v>42</v>
      </c>
      <c r="F191" s="203"/>
      <c r="G191" s="203"/>
      <c r="H191" s="203"/>
      <c r="I191" s="203"/>
      <c r="J191" s="203"/>
      <c r="K191" s="203"/>
      <c r="L191" s="204"/>
      <c r="M191" s="105">
        <v>350</v>
      </c>
      <c r="N191" s="79">
        <f>M191*D191</f>
        <v>700</v>
      </c>
      <c r="O191" s="30"/>
      <c r="P191" s="144"/>
      <c r="IC191" s="71"/>
      <c r="ID191" s="72"/>
    </row>
    <row r="192" spans="1:244" s="62" customFormat="1" ht="17.25" customHeight="1">
      <c r="A192" s="120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4"/>
      <c r="M192" s="103"/>
      <c r="N192" s="103"/>
      <c r="O192" s="30"/>
      <c r="P192" s="145"/>
      <c r="Q192" s="69"/>
      <c r="R192" s="69"/>
      <c r="S192" s="69"/>
    </row>
    <row r="193" spans="1:21" s="21" customFormat="1" ht="13.5" customHeight="1">
      <c r="A193" s="121"/>
      <c r="B193" s="101" t="s">
        <v>58</v>
      </c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122"/>
      <c r="Q193" s="20"/>
      <c r="R193" s="20"/>
      <c r="S193" s="20"/>
      <c r="T193" s="20"/>
      <c r="U193" s="20"/>
    </row>
    <row r="194" spans="1:21" s="65" customFormat="1" hidden="1">
      <c r="A194" s="139"/>
      <c r="B194" s="73"/>
      <c r="C194" s="73"/>
      <c r="D194" s="73"/>
      <c r="J194" s="73"/>
      <c r="P194" s="139"/>
    </row>
    <row r="195" spans="1:21" hidden="1"/>
    <row r="196" spans="1:21" ht="12.75" hidden="1" customHeight="1"/>
    <row r="197" spans="1:21" ht="12.75" hidden="1" customHeight="1"/>
    <row r="198" spans="1:21" ht="12.75" hidden="1" customHeight="1"/>
    <row r="199" spans="1:21" ht="12.75" hidden="1" customHeight="1"/>
    <row r="200" spans="1:21" ht="12.75" hidden="1" customHeight="1"/>
    <row r="201" spans="1:21" ht="12.75" hidden="1" customHeight="1"/>
    <row r="202" spans="1:21" ht="12.75" hidden="1" customHeight="1"/>
    <row r="203" spans="1:21" ht="12.75" hidden="1" customHeight="1"/>
    <row r="204" spans="1:21" ht="12.75" hidden="1" customHeight="1"/>
    <row r="205" spans="1:21" ht="12.75" hidden="1" customHeight="1"/>
    <row r="206" spans="1:21" ht="12.75" hidden="1" customHeight="1"/>
    <row r="207" spans="1:21" ht="12.75" hidden="1" customHeight="1"/>
    <row r="208" spans="1:21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customHeight="1"/>
  </sheetData>
  <sheetProtection password="CFE7" sheet="1" objects="1" scenarios="1"/>
  <mergeCells count="105">
    <mergeCell ref="F8:O8"/>
    <mergeCell ref="D27:L27"/>
    <mergeCell ref="D28:L28"/>
    <mergeCell ref="D44:L44"/>
    <mergeCell ref="D45:L45"/>
    <mergeCell ref="D46:L46"/>
    <mergeCell ref="D22:L22"/>
    <mergeCell ref="D24:L24"/>
    <mergeCell ref="D39:L39"/>
    <mergeCell ref="D40:L40"/>
    <mergeCell ref="B12:C12"/>
    <mergeCell ref="D12:F12"/>
    <mergeCell ref="D33:L33"/>
    <mergeCell ref="D47:L47"/>
    <mergeCell ref="D14:L14"/>
    <mergeCell ref="D25:L25"/>
    <mergeCell ref="D26:L26"/>
    <mergeCell ref="D38:L38"/>
    <mergeCell ref="D15:L15"/>
    <mergeCell ref="D16:L16"/>
    <mergeCell ref="D17:L17"/>
    <mergeCell ref="D18:L18"/>
    <mergeCell ref="D19:L19"/>
    <mergeCell ref="N2:O2"/>
    <mergeCell ref="D31:L31"/>
    <mergeCell ref="D32:L32"/>
    <mergeCell ref="D62:L62"/>
    <mergeCell ref="D52:L52"/>
    <mergeCell ref="D42:L42"/>
    <mergeCell ref="D43:L43"/>
    <mergeCell ref="B8:E8"/>
    <mergeCell ref="D69:L69"/>
    <mergeCell ref="D68:L68"/>
    <mergeCell ref="D53:L53"/>
    <mergeCell ref="D30:L30"/>
    <mergeCell ref="D51:L51"/>
    <mergeCell ref="D20:L20"/>
    <mergeCell ref="D21:L21"/>
    <mergeCell ref="B57:O57"/>
    <mergeCell ref="D48:L48"/>
    <mergeCell ref="D41:L41"/>
    <mergeCell ref="B10:C10"/>
    <mergeCell ref="D10:F10"/>
    <mergeCell ref="D49:L49"/>
    <mergeCell ref="D50:L50"/>
    <mergeCell ref="D23:L23"/>
    <mergeCell ref="D29:L29"/>
    <mergeCell ref="D97:L97"/>
    <mergeCell ref="D98:L98"/>
    <mergeCell ref="D84:L84"/>
    <mergeCell ref="D85:L85"/>
    <mergeCell ref="D65:L65"/>
    <mergeCell ref="D66:L66"/>
    <mergeCell ref="D67:L67"/>
    <mergeCell ref="D34:L34"/>
    <mergeCell ref="D35:L35"/>
    <mergeCell ref="D36:L36"/>
    <mergeCell ref="D37:L37"/>
    <mergeCell ref="D54:L54"/>
    <mergeCell ref="D61:L61"/>
    <mergeCell ref="D55:L55"/>
    <mergeCell ref="D75:L75"/>
    <mergeCell ref="D76:L76"/>
    <mergeCell ref="D74:L74"/>
    <mergeCell ref="D77:L77"/>
    <mergeCell ref="D78:L78"/>
    <mergeCell ref="D87:L87"/>
    <mergeCell ref="D63:L63"/>
    <mergeCell ref="D64:L64"/>
    <mergeCell ref="D79:L79"/>
    <mergeCell ref="D80:L80"/>
    <mergeCell ref="D81:L81"/>
    <mergeCell ref="D82:L82"/>
    <mergeCell ref="D83:L83"/>
    <mergeCell ref="D91:L91"/>
    <mergeCell ref="D86:L86"/>
    <mergeCell ref="D88:L88"/>
    <mergeCell ref="D70:L70"/>
    <mergeCell ref="D71:L71"/>
    <mergeCell ref="D72:L72"/>
    <mergeCell ref="D73:L73"/>
    <mergeCell ref="B167:O167"/>
    <mergeCell ref="D95:L95"/>
    <mergeCell ref="D89:L89"/>
    <mergeCell ref="D90:L90"/>
    <mergeCell ref="E191:L191"/>
    <mergeCell ref="E188:L188"/>
    <mergeCell ref="E189:L189"/>
    <mergeCell ref="D99:L99"/>
    <mergeCell ref="D93:L93"/>
    <mergeCell ref="D94:L94"/>
    <mergeCell ref="B166:O166"/>
    <mergeCell ref="B169:O169"/>
    <mergeCell ref="D103:L103"/>
    <mergeCell ref="D102:L102"/>
    <mergeCell ref="B191:C191"/>
    <mergeCell ref="D101:L101"/>
    <mergeCell ref="B190:C190"/>
    <mergeCell ref="B188:C188"/>
    <mergeCell ref="B189:C189"/>
    <mergeCell ref="B106:O106"/>
    <mergeCell ref="D104:L104"/>
    <mergeCell ref="D92:L92"/>
    <mergeCell ref="D96:L96"/>
    <mergeCell ref="D100:L100"/>
  </mergeCells>
  <conditionalFormatting sqref="N62:N104 N15:N55">
    <cfRule type="cellIs" dxfId="8" priority="52" stopIfTrue="1" operator="equal">
      <formula>""</formula>
    </cfRule>
  </conditionalFormatting>
  <conditionalFormatting sqref="B62:C104 B15:C55">
    <cfRule type="cellIs" dxfId="7" priority="51" stopIfTrue="1" operator="equal">
      <formula>0</formula>
    </cfRule>
  </conditionalFormatting>
  <conditionalFormatting sqref="D62:M104 E21:L55 E15:L19 D15:D55 M15:M55">
    <cfRule type="cellIs" dxfId="6" priority="50" stopIfTrue="1" operator="equal">
      <formula>0</formula>
    </cfRule>
  </conditionalFormatting>
  <conditionalFormatting sqref="F8:O8 D10:F10">
    <cfRule type="cellIs" dxfId="5" priority="1" operator="equal">
      <formula>""</formula>
    </cfRule>
  </conditionalFormatting>
  <dataValidations xWindow="736" yWindow="318" count="6"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allowBlank="1" showErrorMessage="1" sqref="A61:A107 A14:A5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InputMessage="1" showErrorMessage="1" promptTitle="EXEMPLO:" prompt="99/99999-9 - (SE FOR PEDIDO INICIAL, NÃO É NECESSÁRIO PREENCHER ESTE CAMPO)." sqref="D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G201"/>
  <sheetViews>
    <sheetView showGridLines="0" showRowColHeaders="0" zoomScaleNormal="100" zoomScaleSheetLayoutView="100" workbookViewId="0"/>
  </sheetViews>
  <sheetFormatPr defaultColWidth="0" defaultRowHeight="12.75" customHeight="1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10"/>
      <c r="O2" s="210"/>
      <c r="P2" s="119"/>
    </row>
    <row r="3" spans="1:241" s="18" customFormat="1" ht="12.75" customHeight="1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>
      <c r="A6" s="128"/>
      <c r="B6" s="114" t="s">
        <v>60</v>
      </c>
      <c r="C6" s="95"/>
      <c r="D6" s="95"/>
      <c r="E6" s="95"/>
      <c r="F6" s="95"/>
      <c r="G6" s="95"/>
      <c r="H6" s="95"/>
      <c r="I6" s="95"/>
      <c r="M6" s="176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>
      <c r="A8" s="127"/>
      <c r="B8" s="212" t="s">
        <v>37</v>
      </c>
      <c r="C8" s="212"/>
      <c r="D8" s="212"/>
      <c r="E8" s="213"/>
      <c r="F8" s="193"/>
      <c r="G8" s="194"/>
      <c r="H8" s="194"/>
      <c r="I8" s="194"/>
      <c r="J8" s="194"/>
      <c r="K8" s="194"/>
      <c r="L8" s="194"/>
      <c r="M8" s="194"/>
      <c r="N8" s="194"/>
      <c r="O8" s="195"/>
      <c r="P8" s="119"/>
    </row>
    <row r="9" spans="1:241" s="18" customFormat="1" ht="6.75" customHeight="1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>
      <c r="A10" s="127"/>
      <c r="B10" s="217" t="s">
        <v>0</v>
      </c>
      <c r="C10" s="217"/>
      <c r="D10" s="196"/>
      <c r="E10" s="196"/>
      <c r="F10" s="196"/>
      <c r="G10" s="2"/>
      <c r="M10" s="3"/>
      <c r="N10" s="2"/>
      <c r="O10" s="2"/>
      <c r="P10" s="119"/>
    </row>
    <row r="11" spans="1:241" s="18" customFormat="1" ht="6.75" customHeight="1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>
      <c r="A12" s="127"/>
      <c r="B12" s="218" t="s">
        <v>61</v>
      </c>
      <c r="C12" s="218"/>
      <c r="D12" s="199" t="str">
        <f>IF(SUM(N15:N55,N62:N104)=0,"",SUM(N15:N55,N62:N104))</f>
        <v/>
      </c>
      <c r="E12" s="200"/>
      <c r="F12" s="201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>
      <c r="A14" s="129"/>
      <c r="B14" s="106" t="s">
        <v>1</v>
      </c>
      <c r="C14" s="106" t="s">
        <v>6</v>
      </c>
      <c r="D14" s="190" t="s">
        <v>7</v>
      </c>
      <c r="E14" s="191"/>
      <c r="F14" s="191"/>
      <c r="G14" s="191"/>
      <c r="H14" s="191"/>
      <c r="I14" s="191"/>
      <c r="J14" s="191"/>
      <c r="K14" s="191"/>
      <c r="L14" s="192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>
      <c r="A15" s="100"/>
      <c r="B15" s="75"/>
      <c r="C15" s="75"/>
      <c r="D15" s="178"/>
      <c r="E15" s="178"/>
      <c r="F15" s="178"/>
      <c r="G15" s="178"/>
      <c r="H15" s="178"/>
      <c r="I15" s="178"/>
      <c r="J15" s="178"/>
      <c r="K15" s="178"/>
      <c r="L15" s="178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>
      <c r="A16" s="100"/>
      <c r="B16" s="75"/>
      <c r="C16" s="75"/>
      <c r="D16" s="178"/>
      <c r="E16" s="178"/>
      <c r="F16" s="178"/>
      <c r="G16" s="178"/>
      <c r="H16" s="178"/>
      <c r="I16" s="178"/>
      <c r="J16" s="178"/>
      <c r="K16" s="178"/>
      <c r="L16" s="178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>
      <c r="A17" s="100"/>
      <c r="B17" s="75"/>
      <c r="C17" s="75"/>
      <c r="D17" s="178"/>
      <c r="E17" s="178"/>
      <c r="F17" s="178"/>
      <c r="G17" s="178"/>
      <c r="H17" s="178"/>
      <c r="I17" s="178"/>
      <c r="J17" s="178"/>
      <c r="K17" s="178"/>
      <c r="L17" s="178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>
      <c r="A18" s="100"/>
      <c r="B18" s="75"/>
      <c r="C18" s="75"/>
      <c r="D18" s="178"/>
      <c r="E18" s="178"/>
      <c r="F18" s="178"/>
      <c r="G18" s="178"/>
      <c r="H18" s="178"/>
      <c r="I18" s="178"/>
      <c r="J18" s="178"/>
      <c r="K18" s="178"/>
      <c r="L18" s="178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>
      <c r="A19" s="100"/>
      <c r="B19" s="75"/>
      <c r="C19" s="75"/>
      <c r="D19" s="178"/>
      <c r="E19" s="178"/>
      <c r="F19" s="178"/>
      <c r="G19" s="178"/>
      <c r="H19" s="178"/>
      <c r="I19" s="178"/>
      <c r="J19" s="178"/>
      <c r="K19" s="178"/>
      <c r="L19" s="178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>
      <c r="A20" s="100"/>
      <c r="B20" s="75"/>
      <c r="C20" s="75"/>
      <c r="D20" s="178"/>
      <c r="E20" s="178"/>
      <c r="F20" s="178"/>
      <c r="G20" s="178"/>
      <c r="H20" s="178"/>
      <c r="I20" s="178"/>
      <c r="J20" s="178"/>
      <c r="K20" s="178"/>
      <c r="L20" s="178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>
      <c r="A21" s="100"/>
      <c r="B21" s="75"/>
      <c r="C21" s="75"/>
      <c r="D21" s="178"/>
      <c r="E21" s="178"/>
      <c r="F21" s="178"/>
      <c r="G21" s="178"/>
      <c r="H21" s="178"/>
      <c r="I21" s="178"/>
      <c r="J21" s="178"/>
      <c r="K21" s="178"/>
      <c r="L21" s="178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>
      <c r="A22" s="100"/>
      <c r="B22" s="75"/>
      <c r="C22" s="75"/>
      <c r="D22" s="178"/>
      <c r="E22" s="178"/>
      <c r="F22" s="178"/>
      <c r="G22" s="178"/>
      <c r="H22" s="178"/>
      <c r="I22" s="178"/>
      <c r="J22" s="178"/>
      <c r="K22" s="178"/>
      <c r="L22" s="178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>
      <c r="A23" s="100"/>
      <c r="B23" s="75"/>
      <c r="C23" s="75"/>
      <c r="D23" s="178"/>
      <c r="E23" s="178"/>
      <c r="F23" s="178"/>
      <c r="G23" s="178"/>
      <c r="H23" s="178"/>
      <c r="I23" s="178"/>
      <c r="J23" s="178"/>
      <c r="K23" s="178"/>
      <c r="L23" s="178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>
      <c r="A24" s="100"/>
      <c r="B24" s="75"/>
      <c r="C24" s="75"/>
      <c r="D24" s="178"/>
      <c r="E24" s="178"/>
      <c r="F24" s="178"/>
      <c r="G24" s="178"/>
      <c r="H24" s="178"/>
      <c r="I24" s="178"/>
      <c r="J24" s="178"/>
      <c r="K24" s="178"/>
      <c r="L24" s="178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>
      <c r="A25" s="100"/>
      <c r="B25" s="75"/>
      <c r="C25" s="75"/>
      <c r="D25" s="178"/>
      <c r="E25" s="178"/>
      <c r="F25" s="178"/>
      <c r="G25" s="178"/>
      <c r="H25" s="178"/>
      <c r="I25" s="178"/>
      <c r="J25" s="178"/>
      <c r="K25" s="178"/>
      <c r="L25" s="178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>
      <c r="A26" s="100"/>
      <c r="B26" s="75"/>
      <c r="C26" s="75"/>
      <c r="D26" s="178"/>
      <c r="E26" s="178"/>
      <c r="F26" s="178"/>
      <c r="G26" s="178"/>
      <c r="H26" s="178"/>
      <c r="I26" s="178"/>
      <c r="J26" s="178"/>
      <c r="K26" s="178"/>
      <c r="L26" s="178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>
      <c r="A27" s="100"/>
      <c r="B27" s="75"/>
      <c r="C27" s="75"/>
      <c r="D27" s="178"/>
      <c r="E27" s="178"/>
      <c r="F27" s="178"/>
      <c r="G27" s="178"/>
      <c r="H27" s="178"/>
      <c r="I27" s="178"/>
      <c r="J27" s="178"/>
      <c r="K27" s="178"/>
      <c r="L27" s="178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>
      <c r="A28" s="100"/>
      <c r="B28" s="75"/>
      <c r="C28" s="75"/>
      <c r="D28" s="178"/>
      <c r="E28" s="178"/>
      <c r="F28" s="178"/>
      <c r="G28" s="178"/>
      <c r="H28" s="178"/>
      <c r="I28" s="178"/>
      <c r="J28" s="178"/>
      <c r="K28" s="178"/>
      <c r="L28" s="178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>
      <c r="A29" s="100"/>
      <c r="B29" s="75"/>
      <c r="C29" s="75"/>
      <c r="D29" s="178"/>
      <c r="E29" s="178"/>
      <c r="F29" s="178"/>
      <c r="G29" s="178"/>
      <c r="H29" s="178"/>
      <c r="I29" s="178"/>
      <c r="J29" s="178"/>
      <c r="K29" s="178"/>
      <c r="L29" s="178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>
      <c r="A30" s="100"/>
      <c r="B30" s="75"/>
      <c r="C30" s="75"/>
      <c r="D30" s="178"/>
      <c r="E30" s="178"/>
      <c r="F30" s="178"/>
      <c r="G30" s="178"/>
      <c r="H30" s="178"/>
      <c r="I30" s="178"/>
      <c r="J30" s="178"/>
      <c r="K30" s="178"/>
      <c r="L30" s="178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>
      <c r="A31" s="100"/>
      <c r="B31" s="75"/>
      <c r="C31" s="75"/>
      <c r="D31" s="178"/>
      <c r="E31" s="178"/>
      <c r="F31" s="178"/>
      <c r="G31" s="178"/>
      <c r="H31" s="178"/>
      <c r="I31" s="178"/>
      <c r="J31" s="178"/>
      <c r="K31" s="178"/>
      <c r="L31" s="178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>
      <c r="A32" s="100"/>
      <c r="B32" s="75"/>
      <c r="C32" s="75"/>
      <c r="D32" s="178"/>
      <c r="E32" s="178"/>
      <c r="F32" s="178"/>
      <c r="G32" s="178"/>
      <c r="H32" s="178"/>
      <c r="I32" s="178"/>
      <c r="J32" s="178"/>
      <c r="K32" s="178"/>
      <c r="L32" s="178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>
      <c r="A33" s="100"/>
      <c r="B33" s="75"/>
      <c r="C33" s="75"/>
      <c r="D33" s="178"/>
      <c r="E33" s="178"/>
      <c r="F33" s="178"/>
      <c r="G33" s="178"/>
      <c r="H33" s="178"/>
      <c r="I33" s="178"/>
      <c r="J33" s="178"/>
      <c r="K33" s="178"/>
      <c r="L33" s="178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>
      <c r="A34" s="100"/>
      <c r="B34" s="75"/>
      <c r="C34" s="75"/>
      <c r="D34" s="178"/>
      <c r="E34" s="178"/>
      <c r="F34" s="178"/>
      <c r="G34" s="178"/>
      <c r="H34" s="178"/>
      <c r="I34" s="178"/>
      <c r="J34" s="178"/>
      <c r="K34" s="178"/>
      <c r="L34" s="178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>
      <c r="A35" s="100"/>
      <c r="B35" s="75"/>
      <c r="C35" s="75"/>
      <c r="D35" s="178"/>
      <c r="E35" s="178"/>
      <c r="F35" s="178"/>
      <c r="G35" s="178"/>
      <c r="H35" s="178"/>
      <c r="I35" s="178"/>
      <c r="J35" s="178"/>
      <c r="K35" s="178"/>
      <c r="L35" s="178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>
      <c r="A36" s="100"/>
      <c r="B36" s="75"/>
      <c r="C36" s="75"/>
      <c r="D36" s="178"/>
      <c r="E36" s="178"/>
      <c r="F36" s="178"/>
      <c r="G36" s="178"/>
      <c r="H36" s="178"/>
      <c r="I36" s="178"/>
      <c r="J36" s="178"/>
      <c r="K36" s="178"/>
      <c r="L36" s="178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>
      <c r="A37" s="100"/>
      <c r="B37" s="75"/>
      <c r="C37" s="75"/>
      <c r="D37" s="178"/>
      <c r="E37" s="178"/>
      <c r="F37" s="178"/>
      <c r="G37" s="178"/>
      <c r="H37" s="178"/>
      <c r="I37" s="178"/>
      <c r="J37" s="178"/>
      <c r="K37" s="178"/>
      <c r="L37" s="178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>
      <c r="A38" s="100"/>
      <c r="B38" s="75"/>
      <c r="C38" s="75"/>
      <c r="D38" s="178"/>
      <c r="E38" s="178"/>
      <c r="F38" s="178"/>
      <c r="G38" s="178"/>
      <c r="H38" s="178"/>
      <c r="I38" s="178"/>
      <c r="J38" s="178"/>
      <c r="K38" s="178"/>
      <c r="L38" s="178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>
      <c r="A39" s="100"/>
      <c r="B39" s="75"/>
      <c r="C39" s="75"/>
      <c r="D39" s="178"/>
      <c r="E39" s="178"/>
      <c r="F39" s="178"/>
      <c r="G39" s="178"/>
      <c r="H39" s="178"/>
      <c r="I39" s="178"/>
      <c r="J39" s="178"/>
      <c r="K39" s="178"/>
      <c r="L39" s="178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>
      <c r="A40" s="100"/>
      <c r="B40" s="75"/>
      <c r="C40" s="75"/>
      <c r="D40" s="178"/>
      <c r="E40" s="178"/>
      <c r="F40" s="178"/>
      <c r="G40" s="178"/>
      <c r="H40" s="178"/>
      <c r="I40" s="178"/>
      <c r="J40" s="178"/>
      <c r="K40" s="178"/>
      <c r="L40" s="178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>
      <c r="A41" s="100"/>
      <c r="B41" s="75"/>
      <c r="C41" s="75"/>
      <c r="D41" s="178"/>
      <c r="E41" s="178"/>
      <c r="F41" s="178"/>
      <c r="G41" s="178"/>
      <c r="H41" s="178"/>
      <c r="I41" s="178"/>
      <c r="J41" s="178"/>
      <c r="K41" s="178"/>
      <c r="L41" s="178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>
      <c r="A42" s="100"/>
      <c r="B42" s="75"/>
      <c r="C42" s="75"/>
      <c r="D42" s="211"/>
      <c r="E42" s="178"/>
      <c r="F42" s="178"/>
      <c r="G42" s="178"/>
      <c r="H42" s="178"/>
      <c r="I42" s="178"/>
      <c r="J42" s="178"/>
      <c r="K42" s="178"/>
      <c r="L42" s="178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>
      <c r="A43" s="100"/>
      <c r="B43" s="75"/>
      <c r="C43" s="75"/>
      <c r="D43" s="178"/>
      <c r="E43" s="178"/>
      <c r="F43" s="178"/>
      <c r="G43" s="178"/>
      <c r="H43" s="178"/>
      <c r="I43" s="178"/>
      <c r="J43" s="178"/>
      <c r="K43" s="178"/>
      <c r="L43" s="178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>
      <c r="A44" s="100"/>
      <c r="B44" s="75"/>
      <c r="C44" s="75"/>
      <c r="D44" s="178"/>
      <c r="E44" s="178"/>
      <c r="F44" s="178"/>
      <c r="G44" s="178"/>
      <c r="H44" s="178"/>
      <c r="I44" s="178"/>
      <c r="J44" s="178"/>
      <c r="K44" s="178"/>
      <c r="L44" s="178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>
      <c r="A45" s="100"/>
      <c r="B45" s="75"/>
      <c r="C45" s="75"/>
      <c r="D45" s="178"/>
      <c r="E45" s="178"/>
      <c r="F45" s="178"/>
      <c r="G45" s="178"/>
      <c r="H45" s="178"/>
      <c r="I45" s="178"/>
      <c r="J45" s="178"/>
      <c r="K45" s="178"/>
      <c r="L45" s="178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>
      <c r="A46" s="100"/>
      <c r="B46" s="75"/>
      <c r="C46" s="75"/>
      <c r="D46" s="178"/>
      <c r="E46" s="178"/>
      <c r="F46" s="178"/>
      <c r="G46" s="178"/>
      <c r="H46" s="178"/>
      <c r="I46" s="178"/>
      <c r="J46" s="178"/>
      <c r="K46" s="178"/>
      <c r="L46" s="178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>
      <c r="A47" s="100"/>
      <c r="B47" s="75"/>
      <c r="C47" s="75"/>
      <c r="D47" s="178"/>
      <c r="E47" s="178"/>
      <c r="F47" s="178"/>
      <c r="G47" s="178"/>
      <c r="H47" s="178"/>
      <c r="I47" s="178"/>
      <c r="J47" s="178"/>
      <c r="K47" s="178"/>
      <c r="L47" s="178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>
      <c r="A48" s="100"/>
      <c r="B48" s="75"/>
      <c r="C48" s="75"/>
      <c r="D48" s="178"/>
      <c r="E48" s="178"/>
      <c r="F48" s="178"/>
      <c r="G48" s="178"/>
      <c r="H48" s="178"/>
      <c r="I48" s="178"/>
      <c r="J48" s="178"/>
      <c r="K48" s="178"/>
      <c r="L48" s="178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>
      <c r="A49" s="100"/>
      <c r="B49" s="75"/>
      <c r="C49" s="75"/>
      <c r="D49" s="178"/>
      <c r="E49" s="178"/>
      <c r="F49" s="178"/>
      <c r="G49" s="178"/>
      <c r="H49" s="178"/>
      <c r="I49" s="178"/>
      <c r="J49" s="178"/>
      <c r="K49" s="178"/>
      <c r="L49" s="178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>
      <c r="A50" s="100"/>
      <c r="B50" s="75"/>
      <c r="C50" s="75"/>
      <c r="D50" s="178"/>
      <c r="E50" s="178"/>
      <c r="F50" s="178"/>
      <c r="G50" s="178"/>
      <c r="H50" s="178"/>
      <c r="I50" s="178"/>
      <c r="J50" s="178"/>
      <c r="K50" s="178"/>
      <c r="L50" s="178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>
      <c r="A51" s="100"/>
      <c r="B51" s="75"/>
      <c r="C51" s="75"/>
      <c r="D51" s="178"/>
      <c r="E51" s="178"/>
      <c r="F51" s="178"/>
      <c r="G51" s="178"/>
      <c r="H51" s="178"/>
      <c r="I51" s="178"/>
      <c r="J51" s="178"/>
      <c r="K51" s="178"/>
      <c r="L51" s="178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>
      <c r="A52" s="100"/>
      <c r="B52" s="75"/>
      <c r="C52" s="75"/>
      <c r="D52" s="178"/>
      <c r="E52" s="178"/>
      <c r="F52" s="178"/>
      <c r="G52" s="178"/>
      <c r="H52" s="178"/>
      <c r="I52" s="178"/>
      <c r="J52" s="178"/>
      <c r="K52" s="178"/>
      <c r="L52" s="178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>
      <c r="A53" s="100"/>
      <c r="B53" s="75"/>
      <c r="C53" s="75"/>
      <c r="D53" s="178"/>
      <c r="E53" s="178"/>
      <c r="F53" s="178"/>
      <c r="G53" s="178"/>
      <c r="H53" s="178"/>
      <c r="I53" s="178"/>
      <c r="J53" s="178"/>
      <c r="K53" s="178"/>
      <c r="L53" s="178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>
      <c r="A54" s="100"/>
      <c r="B54" s="75"/>
      <c r="C54" s="75"/>
      <c r="D54" s="178"/>
      <c r="E54" s="178"/>
      <c r="F54" s="178"/>
      <c r="G54" s="178"/>
      <c r="H54" s="178"/>
      <c r="I54" s="178"/>
      <c r="J54" s="178"/>
      <c r="K54" s="178"/>
      <c r="L54" s="178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>
      <c r="A55" s="100"/>
      <c r="B55" s="75"/>
      <c r="C55" s="75"/>
      <c r="D55" s="178"/>
      <c r="E55" s="178"/>
      <c r="F55" s="178"/>
      <c r="G55" s="178"/>
      <c r="H55" s="178"/>
      <c r="I55" s="178"/>
      <c r="J55" s="178"/>
      <c r="K55" s="178"/>
      <c r="L55" s="178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>
      <c r="A57" s="129"/>
      <c r="B57" s="214" t="s">
        <v>12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6"/>
      <c r="P57" s="137"/>
      <c r="Q57" s="22"/>
      <c r="R57" s="22"/>
      <c r="S57" s="22"/>
      <c r="T57" s="22"/>
      <c r="U57" s="22"/>
      <c r="V57" s="22"/>
    </row>
    <row r="58" spans="1:241" s="24" customFormat="1" ht="12.75" customHeight="1">
      <c r="A58" s="125"/>
      <c r="B58" s="15" t="str">
        <f>TRAN!B111</f>
        <v>FAPESP, OUTUBRO DE 2011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>
      <c r="A60" s="99"/>
      <c r="B60" s="114" t="str">
        <f>B6</f>
        <v>SERVIÇOS DE TERCEIROS (SEGURO-SAÚDE)</v>
      </c>
      <c r="C60" s="34"/>
      <c r="D60" s="34"/>
      <c r="J60" s="34"/>
      <c r="P60" s="99"/>
    </row>
    <row r="61" spans="1:241" s="23" customFormat="1" ht="31.5" customHeight="1">
      <c r="A61" s="129"/>
      <c r="B61" s="106" t="s">
        <v>1</v>
      </c>
      <c r="C61" s="106" t="s">
        <v>6</v>
      </c>
      <c r="D61" s="209" t="s">
        <v>7</v>
      </c>
      <c r="E61" s="209"/>
      <c r="F61" s="209"/>
      <c r="G61" s="209"/>
      <c r="H61" s="209"/>
      <c r="I61" s="209"/>
      <c r="J61" s="209"/>
      <c r="K61" s="209"/>
      <c r="L61" s="2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>
      <c r="A62" s="100"/>
      <c r="B62" s="75"/>
      <c r="C62" s="75"/>
      <c r="D62" s="178"/>
      <c r="E62" s="178"/>
      <c r="F62" s="178"/>
      <c r="G62" s="178"/>
      <c r="H62" s="178"/>
      <c r="I62" s="178"/>
      <c r="J62" s="178"/>
      <c r="K62" s="178"/>
      <c r="L62" s="178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>
      <c r="A63" s="100"/>
      <c r="B63" s="75"/>
      <c r="C63" s="75"/>
      <c r="D63" s="178"/>
      <c r="E63" s="178"/>
      <c r="F63" s="178"/>
      <c r="G63" s="178"/>
      <c r="H63" s="178"/>
      <c r="I63" s="178"/>
      <c r="J63" s="178"/>
      <c r="K63" s="178"/>
      <c r="L63" s="178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>
      <c r="A64" s="100"/>
      <c r="B64" s="75"/>
      <c r="C64" s="75"/>
      <c r="D64" s="178"/>
      <c r="E64" s="178"/>
      <c r="F64" s="178"/>
      <c r="G64" s="178"/>
      <c r="H64" s="178"/>
      <c r="I64" s="178"/>
      <c r="J64" s="178"/>
      <c r="K64" s="178"/>
      <c r="L64" s="178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>
      <c r="A65" s="100"/>
      <c r="B65" s="75"/>
      <c r="C65" s="75"/>
      <c r="D65" s="178"/>
      <c r="E65" s="178"/>
      <c r="F65" s="178"/>
      <c r="G65" s="178"/>
      <c r="H65" s="178"/>
      <c r="I65" s="178"/>
      <c r="J65" s="178"/>
      <c r="K65" s="178"/>
      <c r="L65" s="178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>
      <c r="A66" s="100"/>
      <c r="B66" s="75"/>
      <c r="C66" s="75"/>
      <c r="D66" s="178"/>
      <c r="E66" s="178"/>
      <c r="F66" s="178"/>
      <c r="G66" s="178"/>
      <c r="H66" s="178"/>
      <c r="I66" s="178"/>
      <c r="J66" s="178"/>
      <c r="K66" s="178"/>
      <c r="L66" s="178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>
      <c r="A67" s="100"/>
      <c r="B67" s="75"/>
      <c r="C67" s="75"/>
      <c r="D67" s="178"/>
      <c r="E67" s="178"/>
      <c r="F67" s="178"/>
      <c r="G67" s="178"/>
      <c r="H67" s="178"/>
      <c r="I67" s="178"/>
      <c r="J67" s="178"/>
      <c r="K67" s="178"/>
      <c r="L67" s="178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>
      <c r="A68" s="100"/>
      <c r="B68" s="75"/>
      <c r="C68" s="75"/>
      <c r="D68" s="178"/>
      <c r="E68" s="178"/>
      <c r="F68" s="178"/>
      <c r="G68" s="178"/>
      <c r="H68" s="178"/>
      <c r="I68" s="178"/>
      <c r="J68" s="178"/>
      <c r="K68" s="178"/>
      <c r="L68" s="178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>
      <c r="A69" s="100"/>
      <c r="B69" s="75"/>
      <c r="C69" s="75"/>
      <c r="D69" s="178"/>
      <c r="E69" s="178"/>
      <c r="F69" s="178"/>
      <c r="G69" s="178"/>
      <c r="H69" s="178"/>
      <c r="I69" s="178"/>
      <c r="J69" s="178"/>
      <c r="K69" s="178"/>
      <c r="L69" s="178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>
      <c r="A70" s="100"/>
      <c r="B70" s="75"/>
      <c r="C70" s="75"/>
      <c r="D70" s="178"/>
      <c r="E70" s="178"/>
      <c r="F70" s="178"/>
      <c r="G70" s="178"/>
      <c r="H70" s="178"/>
      <c r="I70" s="178"/>
      <c r="J70" s="178"/>
      <c r="K70" s="178"/>
      <c r="L70" s="178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>
      <c r="A71" s="100"/>
      <c r="B71" s="75"/>
      <c r="C71" s="75"/>
      <c r="D71" s="178"/>
      <c r="E71" s="178"/>
      <c r="F71" s="178"/>
      <c r="G71" s="178"/>
      <c r="H71" s="178"/>
      <c r="I71" s="178"/>
      <c r="J71" s="178"/>
      <c r="K71" s="178"/>
      <c r="L71" s="178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>
      <c r="A72" s="100"/>
      <c r="B72" s="75"/>
      <c r="C72" s="75"/>
      <c r="D72" s="178"/>
      <c r="E72" s="178"/>
      <c r="F72" s="178"/>
      <c r="G72" s="178"/>
      <c r="H72" s="178"/>
      <c r="I72" s="178"/>
      <c r="J72" s="178"/>
      <c r="K72" s="178"/>
      <c r="L72" s="178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>
      <c r="A73" s="100"/>
      <c r="B73" s="75"/>
      <c r="C73" s="75"/>
      <c r="D73" s="178"/>
      <c r="E73" s="178"/>
      <c r="F73" s="178"/>
      <c r="G73" s="178"/>
      <c r="H73" s="178"/>
      <c r="I73" s="178"/>
      <c r="J73" s="178"/>
      <c r="K73" s="178"/>
      <c r="L73" s="178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>
      <c r="A74" s="100"/>
      <c r="B74" s="75"/>
      <c r="C74" s="75"/>
      <c r="D74" s="178"/>
      <c r="E74" s="178"/>
      <c r="F74" s="178"/>
      <c r="G74" s="178"/>
      <c r="H74" s="178"/>
      <c r="I74" s="178"/>
      <c r="J74" s="178"/>
      <c r="K74" s="178"/>
      <c r="L74" s="178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>
      <c r="A75" s="100"/>
      <c r="B75" s="75"/>
      <c r="C75" s="75"/>
      <c r="D75" s="178"/>
      <c r="E75" s="178"/>
      <c r="F75" s="178"/>
      <c r="G75" s="178"/>
      <c r="H75" s="178"/>
      <c r="I75" s="178"/>
      <c r="J75" s="178"/>
      <c r="K75" s="178"/>
      <c r="L75" s="178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>
      <c r="A76" s="100"/>
      <c r="B76" s="75"/>
      <c r="C76" s="75"/>
      <c r="D76" s="178"/>
      <c r="E76" s="178"/>
      <c r="F76" s="178"/>
      <c r="G76" s="178"/>
      <c r="H76" s="178"/>
      <c r="I76" s="178"/>
      <c r="J76" s="178"/>
      <c r="K76" s="178"/>
      <c r="L76" s="178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>
      <c r="A77" s="100"/>
      <c r="B77" s="75"/>
      <c r="C77" s="75"/>
      <c r="D77" s="178"/>
      <c r="E77" s="178"/>
      <c r="F77" s="178"/>
      <c r="G77" s="178"/>
      <c r="H77" s="178"/>
      <c r="I77" s="178"/>
      <c r="J77" s="178"/>
      <c r="K77" s="178"/>
      <c r="L77" s="178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>
      <c r="A78" s="100"/>
      <c r="B78" s="75"/>
      <c r="C78" s="75"/>
      <c r="D78" s="178"/>
      <c r="E78" s="178"/>
      <c r="F78" s="178"/>
      <c r="G78" s="178"/>
      <c r="H78" s="178"/>
      <c r="I78" s="178"/>
      <c r="J78" s="178"/>
      <c r="K78" s="178"/>
      <c r="L78" s="178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>
      <c r="A79" s="100"/>
      <c r="B79" s="75"/>
      <c r="C79" s="75"/>
      <c r="D79" s="178"/>
      <c r="E79" s="178"/>
      <c r="F79" s="178"/>
      <c r="G79" s="178"/>
      <c r="H79" s="178"/>
      <c r="I79" s="178"/>
      <c r="J79" s="178"/>
      <c r="K79" s="178"/>
      <c r="L79" s="178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>
      <c r="A80" s="100"/>
      <c r="B80" s="75"/>
      <c r="C80" s="75"/>
      <c r="D80" s="178"/>
      <c r="E80" s="178"/>
      <c r="F80" s="178"/>
      <c r="G80" s="178"/>
      <c r="H80" s="178"/>
      <c r="I80" s="178"/>
      <c r="J80" s="178"/>
      <c r="K80" s="178"/>
      <c r="L80" s="178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>
      <c r="A81" s="100"/>
      <c r="B81" s="75"/>
      <c r="C81" s="75"/>
      <c r="D81" s="178"/>
      <c r="E81" s="178"/>
      <c r="F81" s="178"/>
      <c r="G81" s="178"/>
      <c r="H81" s="178"/>
      <c r="I81" s="178"/>
      <c r="J81" s="178"/>
      <c r="K81" s="178"/>
      <c r="L81" s="178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>
      <c r="A82" s="100"/>
      <c r="B82" s="75"/>
      <c r="C82" s="75"/>
      <c r="D82" s="178"/>
      <c r="E82" s="178"/>
      <c r="F82" s="178"/>
      <c r="G82" s="178"/>
      <c r="H82" s="178"/>
      <c r="I82" s="178"/>
      <c r="J82" s="178"/>
      <c r="K82" s="178"/>
      <c r="L82" s="178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>
      <c r="A83" s="100"/>
      <c r="B83" s="75"/>
      <c r="C83" s="75"/>
      <c r="D83" s="178"/>
      <c r="E83" s="178"/>
      <c r="F83" s="178"/>
      <c r="G83" s="178"/>
      <c r="H83" s="178"/>
      <c r="I83" s="178"/>
      <c r="J83" s="178"/>
      <c r="K83" s="178"/>
      <c r="L83" s="178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>
      <c r="A84" s="100"/>
      <c r="B84" s="75"/>
      <c r="C84" s="75"/>
      <c r="D84" s="178"/>
      <c r="E84" s="178"/>
      <c r="F84" s="178"/>
      <c r="G84" s="178"/>
      <c r="H84" s="178"/>
      <c r="I84" s="178"/>
      <c r="J84" s="178"/>
      <c r="K84" s="178"/>
      <c r="L84" s="178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>
      <c r="A85" s="100"/>
      <c r="B85" s="75"/>
      <c r="C85" s="75"/>
      <c r="D85" s="178"/>
      <c r="E85" s="178"/>
      <c r="F85" s="178"/>
      <c r="G85" s="178"/>
      <c r="H85" s="178"/>
      <c r="I85" s="178"/>
      <c r="J85" s="178"/>
      <c r="K85" s="178"/>
      <c r="L85" s="178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>
      <c r="A86" s="100"/>
      <c r="B86" s="75"/>
      <c r="C86" s="75"/>
      <c r="D86" s="178"/>
      <c r="E86" s="178"/>
      <c r="F86" s="178"/>
      <c r="G86" s="178"/>
      <c r="H86" s="178"/>
      <c r="I86" s="178"/>
      <c r="J86" s="178"/>
      <c r="K86" s="178"/>
      <c r="L86" s="178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>
      <c r="A87" s="100"/>
      <c r="B87" s="75"/>
      <c r="C87" s="75"/>
      <c r="D87" s="178"/>
      <c r="E87" s="178"/>
      <c r="F87" s="178"/>
      <c r="G87" s="178"/>
      <c r="H87" s="178"/>
      <c r="I87" s="178"/>
      <c r="J87" s="178"/>
      <c r="K87" s="178"/>
      <c r="L87" s="178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>
      <c r="A88" s="100"/>
      <c r="B88" s="75"/>
      <c r="C88" s="75"/>
      <c r="D88" s="178"/>
      <c r="E88" s="178"/>
      <c r="F88" s="178"/>
      <c r="G88" s="178"/>
      <c r="H88" s="178"/>
      <c r="I88" s="178"/>
      <c r="J88" s="178"/>
      <c r="K88" s="178"/>
      <c r="L88" s="178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>
      <c r="A89" s="100"/>
      <c r="B89" s="75"/>
      <c r="C89" s="75"/>
      <c r="D89" s="178"/>
      <c r="E89" s="178"/>
      <c r="F89" s="178"/>
      <c r="G89" s="178"/>
      <c r="H89" s="178"/>
      <c r="I89" s="178"/>
      <c r="J89" s="178"/>
      <c r="K89" s="178"/>
      <c r="L89" s="178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>
      <c r="A90" s="100"/>
      <c r="B90" s="75"/>
      <c r="C90" s="75"/>
      <c r="D90" s="178"/>
      <c r="E90" s="178"/>
      <c r="F90" s="178"/>
      <c r="G90" s="178"/>
      <c r="H90" s="178"/>
      <c r="I90" s="178"/>
      <c r="J90" s="178"/>
      <c r="K90" s="178"/>
      <c r="L90" s="178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>
      <c r="A91" s="100"/>
      <c r="B91" s="75"/>
      <c r="C91" s="75"/>
      <c r="D91" s="178"/>
      <c r="E91" s="178"/>
      <c r="F91" s="178"/>
      <c r="G91" s="178"/>
      <c r="H91" s="178"/>
      <c r="I91" s="178"/>
      <c r="J91" s="178"/>
      <c r="K91" s="178"/>
      <c r="L91" s="178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>
      <c r="A92" s="100"/>
      <c r="B92" s="75"/>
      <c r="C92" s="75"/>
      <c r="D92" s="178"/>
      <c r="E92" s="178"/>
      <c r="F92" s="178"/>
      <c r="G92" s="178"/>
      <c r="H92" s="178"/>
      <c r="I92" s="178"/>
      <c r="J92" s="178"/>
      <c r="K92" s="178"/>
      <c r="L92" s="178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>
      <c r="A93" s="100"/>
      <c r="B93" s="75"/>
      <c r="C93" s="75"/>
      <c r="D93" s="178"/>
      <c r="E93" s="178"/>
      <c r="F93" s="178"/>
      <c r="G93" s="178"/>
      <c r="H93" s="178"/>
      <c r="I93" s="178"/>
      <c r="J93" s="178"/>
      <c r="K93" s="178"/>
      <c r="L93" s="178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>
      <c r="A94" s="100"/>
      <c r="B94" s="75"/>
      <c r="C94" s="75"/>
      <c r="D94" s="178"/>
      <c r="E94" s="178"/>
      <c r="F94" s="178"/>
      <c r="G94" s="178"/>
      <c r="H94" s="178"/>
      <c r="I94" s="178"/>
      <c r="J94" s="178"/>
      <c r="K94" s="178"/>
      <c r="L94" s="178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>
      <c r="A95" s="100"/>
      <c r="B95" s="75"/>
      <c r="C95" s="75"/>
      <c r="D95" s="178"/>
      <c r="E95" s="178"/>
      <c r="F95" s="178"/>
      <c r="G95" s="178"/>
      <c r="H95" s="178"/>
      <c r="I95" s="178"/>
      <c r="J95" s="178"/>
      <c r="K95" s="178"/>
      <c r="L95" s="178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>
      <c r="A96" s="100"/>
      <c r="B96" s="75"/>
      <c r="C96" s="75"/>
      <c r="D96" s="178"/>
      <c r="E96" s="178"/>
      <c r="F96" s="178"/>
      <c r="G96" s="178"/>
      <c r="H96" s="178"/>
      <c r="I96" s="178"/>
      <c r="J96" s="178"/>
      <c r="K96" s="178"/>
      <c r="L96" s="178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>
      <c r="A97" s="100"/>
      <c r="B97" s="75"/>
      <c r="C97" s="75"/>
      <c r="D97" s="178"/>
      <c r="E97" s="178"/>
      <c r="F97" s="178"/>
      <c r="G97" s="178"/>
      <c r="H97" s="178"/>
      <c r="I97" s="178"/>
      <c r="J97" s="178"/>
      <c r="K97" s="178"/>
      <c r="L97" s="178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>
      <c r="A98" s="100"/>
      <c r="B98" s="75"/>
      <c r="C98" s="75"/>
      <c r="D98" s="178"/>
      <c r="E98" s="178"/>
      <c r="F98" s="178"/>
      <c r="G98" s="178"/>
      <c r="H98" s="178"/>
      <c r="I98" s="178"/>
      <c r="J98" s="178"/>
      <c r="K98" s="178"/>
      <c r="L98" s="178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>
      <c r="A99" s="100"/>
      <c r="B99" s="75"/>
      <c r="C99" s="75"/>
      <c r="D99" s="178"/>
      <c r="E99" s="178"/>
      <c r="F99" s="178"/>
      <c r="G99" s="178"/>
      <c r="H99" s="178"/>
      <c r="I99" s="178"/>
      <c r="J99" s="178"/>
      <c r="K99" s="178"/>
      <c r="L99" s="178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>
      <c r="A100" s="100"/>
      <c r="B100" s="75"/>
      <c r="C100" s="75"/>
      <c r="D100" s="178"/>
      <c r="E100" s="178"/>
      <c r="F100" s="178"/>
      <c r="G100" s="178"/>
      <c r="H100" s="178"/>
      <c r="I100" s="178"/>
      <c r="J100" s="178"/>
      <c r="K100" s="178"/>
      <c r="L100" s="178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>
      <c r="A101" s="100"/>
      <c r="B101" s="75"/>
      <c r="C101" s="75"/>
      <c r="D101" s="178"/>
      <c r="E101" s="178"/>
      <c r="F101" s="178"/>
      <c r="G101" s="178"/>
      <c r="H101" s="178"/>
      <c r="I101" s="178"/>
      <c r="J101" s="178"/>
      <c r="K101" s="178"/>
      <c r="L101" s="178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>
      <c r="A102" s="100"/>
      <c r="B102" s="75"/>
      <c r="C102" s="75"/>
      <c r="D102" s="178"/>
      <c r="E102" s="178"/>
      <c r="F102" s="178"/>
      <c r="G102" s="178"/>
      <c r="H102" s="178"/>
      <c r="I102" s="178"/>
      <c r="J102" s="178"/>
      <c r="K102" s="178"/>
      <c r="L102" s="178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>
      <c r="A103" s="100"/>
      <c r="B103" s="75"/>
      <c r="C103" s="75"/>
      <c r="D103" s="178"/>
      <c r="E103" s="178"/>
      <c r="F103" s="178"/>
      <c r="G103" s="178"/>
      <c r="H103" s="178"/>
      <c r="I103" s="178"/>
      <c r="J103" s="178"/>
      <c r="K103" s="178"/>
      <c r="L103" s="178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>
      <c r="A104" s="100"/>
      <c r="B104" s="75"/>
      <c r="C104" s="75"/>
      <c r="D104" s="178"/>
      <c r="E104" s="178"/>
      <c r="F104" s="178"/>
      <c r="G104" s="178"/>
      <c r="H104" s="178"/>
      <c r="I104" s="178"/>
      <c r="J104" s="178"/>
      <c r="K104" s="178"/>
      <c r="L104" s="178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>
      <c r="A106" s="129"/>
      <c r="B106" s="208" t="s">
        <v>12</v>
      </c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>
      <c r="A107" s="125"/>
      <c r="B107" s="15" t="str">
        <f>B58</f>
        <v>FAPESP, OUTUBRO DE 2011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>
      <c r="A108" s="99"/>
      <c r="B108" s="34"/>
      <c r="C108" s="34"/>
      <c r="D108" s="34"/>
      <c r="J108" s="34"/>
      <c r="P108" s="99"/>
    </row>
    <row r="109" spans="1:22" s="33" customFormat="1" ht="12.75" customHeight="1">
      <c r="A109" s="99"/>
      <c r="B109" s="34"/>
      <c r="C109" s="34"/>
      <c r="D109" s="34"/>
      <c r="J109" s="34"/>
      <c r="P109" s="99"/>
    </row>
    <row r="110" spans="1:22" s="33" customFormat="1" ht="12.75" customHeight="1">
      <c r="A110" s="99"/>
      <c r="B110" s="34"/>
      <c r="C110" s="34"/>
      <c r="D110" s="34"/>
      <c r="J110" s="34"/>
      <c r="P110" s="99"/>
    </row>
    <row r="111" spans="1:22" s="33" customFormat="1" ht="12.75" customHeight="1">
      <c r="A111" s="99"/>
      <c r="B111" s="34"/>
      <c r="C111" s="34"/>
      <c r="D111" s="34"/>
      <c r="J111" s="34"/>
      <c r="P111" s="99"/>
    </row>
    <row r="112" spans="1:22" s="33" customFormat="1" ht="12.75" customHeight="1">
      <c r="A112" s="99"/>
      <c r="B112" s="34"/>
      <c r="C112" s="34"/>
      <c r="D112" s="34"/>
      <c r="J112" s="34"/>
      <c r="P112" s="99"/>
    </row>
    <row r="113" spans="1:16" s="33" customFormat="1" ht="12.75" customHeight="1">
      <c r="A113" s="99"/>
      <c r="B113" s="34"/>
      <c r="C113" s="34"/>
      <c r="D113" s="34"/>
      <c r="J113" s="34"/>
      <c r="P113" s="99"/>
    </row>
    <row r="114" spans="1:16" s="33" customFormat="1" ht="12.75" customHeight="1">
      <c r="A114" s="99"/>
      <c r="B114" s="34"/>
      <c r="C114" s="34"/>
      <c r="D114" s="34"/>
      <c r="J114" s="34"/>
      <c r="P114" s="99"/>
    </row>
    <row r="115" spans="1:16" s="33" customFormat="1" ht="12.75" customHeight="1">
      <c r="A115" s="99"/>
      <c r="B115" s="34"/>
      <c r="C115" s="34"/>
      <c r="D115" s="34"/>
      <c r="J115" s="34"/>
      <c r="P115" s="99"/>
    </row>
    <row r="116" spans="1:16" s="33" customFormat="1" ht="12.75" customHeight="1">
      <c r="A116" s="99"/>
      <c r="B116" s="34"/>
      <c r="C116" s="34"/>
      <c r="D116" s="34"/>
      <c r="J116" s="34"/>
      <c r="P116" s="99"/>
    </row>
    <row r="117" spans="1:16" s="33" customFormat="1" ht="12.75" customHeight="1">
      <c r="A117" s="99"/>
      <c r="B117" s="34"/>
      <c r="C117" s="34"/>
      <c r="D117" s="34"/>
      <c r="J117" s="34"/>
      <c r="P117" s="99"/>
    </row>
    <row r="118" spans="1:16" s="33" customFormat="1" ht="12.75" customHeight="1">
      <c r="A118" s="99"/>
      <c r="B118" s="34"/>
      <c r="C118" s="34"/>
      <c r="D118" s="34"/>
      <c r="J118" s="34"/>
      <c r="P118" s="99"/>
    </row>
    <row r="119" spans="1:16" s="33" customFormat="1" ht="12.75" customHeight="1">
      <c r="A119" s="99"/>
      <c r="B119" s="34"/>
      <c r="C119" s="34"/>
      <c r="D119" s="34"/>
      <c r="J119" s="34"/>
      <c r="P119" s="99"/>
    </row>
    <row r="120" spans="1:16" s="33" customFormat="1" ht="12.75" customHeight="1">
      <c r="A120" s="99"/>
      <c r="B120" s="34"/>
      <c r="C120" s="34"/>
      <c r="D120" s="34"/>
      <c r="J120" s="34"/>
      <c r="P120" s="99"/>
    </row>
    <row r="121" spans="1:16" s="33" customFormat="1" ht="12.75" customHeight="1">
      <c r="A121" s="99"/>
      <c r="B121" s="34"/>
      <c r="C121" s="34"/>
      <c r="D121" s="34"/>
      <c r="J121" s="34"/>
      <c r="P121" s="99"/>
    </row>
    <row r="122" spans="1:16" s="33" customFormat="1" ht="12.75" customHeight="1">
      <c r="A122" s="99"/>
      <c r="B122" s="34"/>
      <c r="C122" s="34"/>
      <c r="D122" s="34"/>
      <c r="J122" s="34"/>
      <c r="P122" s="99"/>
    </row>
    <row r="123" spans="1:16" s="33" customFormat="1" ht="12.75" customHeight="1">
      <c r="A123" s="99"/>
      <c r="B123" s="34"/>
      <c r="C123" s="34"/>
      <c r="D123" s="34"/>
      <c r="J123" s="34"/>
      <c r="P123" s="99"/>
    </row>
    <row r="124" spans="1:16" s="33" customFormat="1" ht="12.75" customHeight="1">
      <c r="A124" s="99"/>
      <c r="B124" s="34"/>
      <c r="C124" s="34"/>
      <c r="D124" s="34"/>
      <c r="J124" s="34"/>
      <c r="P124" s="99"/>
    </row>
    <row r="125" spans="1:16" s="33" customFormat="1" ht="12.75" customHeight="1">
      <c r="A125" s="99"/>
      <c r="B125" s="34"/>
      <c r="C125" s="34"/>
      <c r="D125" s="34"/>
      <c r="J125" s="34"/>
      <c r="P125" s="99"/>
    </row>
    <row r="126" spans="1:16" s="33" customFormat="1" ht="12.75" customHeight="1">
      <c r="A126" s="99"/>
      <c r="B126" s="34"/>
      <c r="C126" s="34"/>
      <c r="D126" s="34"/>
      <c r="J126" s="34"/>
      <c r="P126" s="99"/>
    </row>
    <row r="127" spans="1:16" s="33" customFormat="1" ht="12.75" customHeight="1">
      <c r="A127" s="99"/>
      <c r="B127" s="34"/>
      <c r="C127" s="34"/>
      <c r="D127" s="34"/>
      <c r="J127" s="34"/>
      <c r="P127" s="99"/>
    </row>
    <row r="128" spans="1:16" s="33" customFormat="1" ht="12.75" customHeight="1">
      <c r="A128" s="99"/>
      <c r="B128" s="34"/>
      <c r="C128" s="34"/>
      <c r="D128" s="34"/>
      <c r="J128" s="34"/>
      <c r="P128" s="99"/>
    </row>
    <row r="129" spans="1:16" s="33" customFormat="1" ht="12.75" customHeight="1">
      <c r="A129" s="99"/>
      <c r="B129" s="34"/>
      <c r="C129" s="34"/>
      <c r="D129" s="34"/>
      <c r="J129" s="34"/>
      <c r="P129" s="99"/>
    </row>
    <row r="130" spans="1:16" s="33" customFormat="1" ht="12.75" customHeight="1">
      <c r="A130" s="99"/>
      <c r="B130" s="34"/>
      <c r="C130" s="34"/>
      <c r="D130" s="34"/>
      <c r="J130" s="34"/>
      <c r="P130" s="99"/>
    </row>
    <row r="131" spans="1:16" s="33" customFormat="1" ht="12.75" customHeight="1">
      <c r="A131" s="99"/>
      <c r="B131" s="34"/>
      <c r="C131" s="34"/>
      <c r="D131" s="34"/>
      <c r="J131" s="34"/>
      <c r="P131" s="99"/>
    </row>
    <row r="132" spans="1:16" s="33" customFormat="1" ht="12.75" customHeight="1">
      <c r="A132" s="99"/>
      <c r="B132" s="34"/>
      <c r="C132" s="34"/>
      <c r="D132" s="34"/>
      <c r="J132" s="34"/>
      <c r="P132" s="99"/>
    </row>
    <row r="133" spans="1:16" s="33" customFormat="1" ht="12.75" customHeight="1">
      <c r="A133" s="99"/>
      <c r="B133" s="34"/>
      <c r="C133" s="34"/>
      <c r="D133" s="34"/>
      <c r="J133" s="34"/>
      <c r="P133" s="99"/>
    </row>
    <row r="134" spans="1:16" s="33" customFormat="1" ht="12.75" customHeight="1">
      <c r="A134" s="99"/>
      <c r="B134" s="34"/>
      <c r="C134" s="34"/>
      <c r="D134" s="34"/>
      <c r="J134" s="34"/>
      <c r="P134" s="99"/>
    </row>
    <row r="135" spans="1:16" s="33" customFormat="1" ht="12.75" customHeight="1">
      <c r="A135" s="99"/>
      <c r="B135" s="34"/>
      <c r="C135" s="34"/>
      <c r="D135" s="34"/>
      <c r="J135" s="34"/>
      <c r="P135" s="99"/>
    </row>
    <row r="136" spans="1:16" s="33" customFormat="1" ht="12.75" customHeight="1">
      <c r="A136" s="99"/>
      <c r="B136" s="34"/>
      <c r="C136" s="34"/>
      <c r="D136" s="34"/>
      <c r="J136" s="34"/>
      <c r="P136" s="99"/>
    </row>
    <row r="137" spans="1:16" s="33" customFormat="1" ht="12.75" customHeight="1">
      <c r="A137" s="99"/>
      <c r="B137" s="34"/>
      <c r="C137" s="34"/>
      <c r="D137" s="34"/>
      <c r="J137" s="34"/>
      <c r="P137" s="99"/>
    </row>
    <row r="138" spans="1:16" s="33" customFormat="1" ht="12.75" customHeight="1">
      <c r="A138" s="99"/>
      <c r="B138" s="34"/>
      <c r="C138" s="34"/>
      <c r="D138" s="34"/>
      <c r="J138" s="34"/>
      <c r="P138" s="99"/>
    </row>
    <row r="139" spans="1:16" s="33" customFormat="1" ht="12.75" customHeight="1">
      <c r="A139" s="99"/>
      <c r="B139" s="34"/>
      <c r="C139" s="34"/>
      <c r="D139" s="34"/>
      <c r="J139" s="34"/>
      <c r="P139" s="99"/>
    </row>
    <row r="140" spans="1:16" s="33" customFormat="1" ht="12.75" customHeight="1">
      <c r="A140" s="99"/>
      <c r="B140" s="34"/>
      <c r="C140" s="34"/>
      <c r="D140" s="34"/>
      <c r="J140" s="34"/>
      <c r="P140" s="99"/>
    </row>
    <row r="141" spans="1:16" s="33" customFormat="1" ht="12.75" customHeight="1">
      <c r="A141" s="99"/>
      <c r="B141" s="34"/>
      <c r="C141" s="34"/>
      <c r="D141" s="34"/>
      <c r="J141" s="34"/>
      <c r="P141" s="99"/>
    </row>
    <row r="142" spans="1:16" s="33" customFormat="1" ht="12.75" customHeight="1">
      <c r="A142" s="99"/>
      <c r="B142" s="34"/>
      <c r="C142" s="34"/>
      <c r="D142" s="34"/>
      <c r="J142" s="34"/>
      <c r="P142" s="99"/>
    </row>
    <row r="143" spans="1:16" s="33" customFormat="1" ht="12.75" customHeight="1">
      <c r="A143" s="99"/>
      <c r="B143" s="34"/>
      <c r="C143" s="34"/>
      <c r="D143" s="34"/>
      <c r="J143" s="34"/>
      <c r="P143" s="99"/>
    </row>
    <row r="144" spans="1:16" s="33" customFormat="1" ht="12.75" customHeight="1">
      <c r="A144" s="99"/>
      <c r="B144" s="34"/>
      <c r="C144" s="34"/>
      <c r="D144" s="34"/>
      <c r="J144" s="34"/>
      <c r="P144" s="99"/>
    </row>
    <row r="145" spans="1:16" s="33" customFormat="1" ht="12.75" customHeight="1">
      <c r="A145" s="99"/>
      <c r="B145" s="34"/>
      <c r="C145" s="34"/>
      <c r="D145" s="34"/>
      <c r="J145" s="34"/>
      <c r="P145" s="99"/>
    </row>
    <row r="146" spans="1:16" s="33" customFormat="1" ht="12.75" customHeight="1">
      <c r="A146" s="99"/>
      <c r="B146" s="34"/>
      <c r="C146" s="34"/>
      <c r="D146" s="34"/>
      <c r="J146" s="34"/>
      <c r="P146" s="99"/>
    </row>
    <row r="147" spans="1:16" s="33" customFormat="1" ht="12.75" customHeight="1">
      <c r="A147" s="99"/>
      <c r="B147" s="34"/>
      <c r="C147" s="34"/>
      <c r="D147" s="34"/>
      <c r="J147" s="34"/>
      <c r="P147" s="99"/>
    </row>
    <row r="148" spans="1:16" s="33" customFormat="1" ht="12.75" customHeight="1">
      <c r="A148" s="99"/>
      <c r="B148" s="34"/>
      <c r="C148" s="34"/>
      <c r="D148" s="34"/>
      <c r="J148" s="34"/>
      <c r="P148" s="99"/>
    </row>
    <row r="149" spans="1:16" s="33" customFormat="1" ht="12.75" customHeight="1">
      <c r="A149" s="99"/>
      <c r="B149" s="34"/>
      <c r="C149" s="34"/>
      <c r="D149" s="34"/>
      <c r="J149" s="34"/>
      <c r="P149" s="99"/>
    </row>
    <row r="150" spans="1:16" s="33" customFormat="1" ht="12.75" customHeight="1">
      <c r="A150" s="99"/>
      <c r="B150" s="34"/>
      <c r="C150" s="34"/>
      <c r="D150" s="34"/>
      <c r="J150" s="34"/>
      <c r="P150" s="99"/>
    </row>
    <row r="151" spans="1:16" s="33" customFormat="1" ht="12.75" customHeight="1">
      <c r="A151" s="99"/>
      <c r="B151" s="34"/>
      <c r="C151" s="34"/>
      <c r="D151" s="34"/>
      <c r="J151" s="34"/>
      <c r="P151" s="99"/>
    </row>
    <row r="152" spans="1:16" s="33" customFormat="1" ht="12.75" customHeight="1">
      <c r="A152" s="99"/>
      <c r="B152" s="34"/>
      <c r="C152" s="34"/>
      <c r="D152" s="34"/>
      <c r="J152" s="34"/>
      <c r="P152" s="99"/>
    </row>
    <row r="153" spans="1:16" s="33" customFormat="1" ht="12.75" customHeight="1">
      <c r="A153" s="99"/>
      <c r="B153" s="34"/>
      <c r="C153" s="34"/>
      <c r="D153" s="34"/>
      <c r="J153" s="34"/>
      <c r="P153" s="99"/>
    </row>
    <row r="154" spans="1:16" s="33" customFormat="1" ht="12.75" customHeight="1">
      <c r="A154" s="99"/>
      <c r="B154" s="34"/>
      <c r="C154" s="34"/>
      <c r="D154" s="34"/>
      <c r="J154" s="34"/>
      <c r="P154" s="99"/>
    </row>
    <row r="155" spans="1:16" s="33" customFormat="1" ht="12.75" customHeight="1">
      <c r="A155" s="99"/>
      <c r="B155" s="34"/>
      <c r="C155" s="34"/>
      <c r="D155" s="34"/>
      <c r="J155" s="34"/>
      <c r="P155" s="99"/>
    </row>
    <row r="156" spans="1:16" s="33" customFormat="1" ht="12.75" customHeight="1">
      <c r="A156" s="99"/>
      <c r="B156" s="34"/>
      <c r="C156" s="34"/>
      <c r="D156" s="34"/>
      <c r="J156" s="34"/>
      <c r="P156" s="99"/>
    </row>
    <row r="157" spans="1:16" s="33" customFormat="1" ht="12.75" customHeight="1">
      <c r="A157" s="99"/>
      <c r="B157" s="34"/>
      <c r="C157" s="34"/>
      <c r="D157" s="34"/>
      <c r="J157" s="34"/>
      <c r="P157" s="99"/>
    </row>
    <row r="158" spans="1:16" s="33" customFormat="1" ht="12.75" customHeight="1">
      <c r="A158" s="99"/>
      <c r="B158" s="34"/>
      <c r="C158" s="34"/>
      <c r="D158" s="34"/>
      <c r="J158" s="34"/>
      <c r="P158" s="99"/>
    </row>
    <row r="159" spans="1:16" s="33" customFormat="1" ht="12.75" customHeight="1">
      <c r="A159" s="99"/>
      <c r="B159" s="34"/>
      <c r="C159" s="34"/>
      <c r="D159" s="34"/>
      <c r="J159" s="34"/>
      <c r="P159" s="99"/>
    </row>
    <row r="160" spans="1:16" s="33" customFormat="1" ht="12.75" customHeight="1">
      <c r="A160" s="99"/>
      <c r="B160" s="34"/>
      <c r="C160" s="34"/>
      <c r="D160" s="34"/>
      <c r="J160" s="34"/>
      <c r="P160" s="99"/>
    </row>
    <row r="161" spans="1:16" s="33" customFormat="1" ht="16.5" customHeight="1">
      <c r="A161" s="99"/>
      <c r="B161" s="93" t="s">
        <v>35</v>
      </c>
      <c r="C161" s="34"/>
      <c r="D161" s="34"/>
      <c r="J161" s="34"/>
      <c r="P161" s="99"/>
    </row>
    <row r="162" spans="1:16" ht="16.5" customHeight="1">
      <c r="B162" s="93" t="s">
        <v>36</v>
      </c>
    </row>
    <row r="163" spans="1:16" s="65" customFormat="1" ht="14.25" customHeight="1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16" s="65" customFormat="1" ht="14.25" customHeight="1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16" s="65" customFormat="1" ht="14.25" customHeight="1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16" ht="12.75" customHeight="1">
      <c r="B166" s="49"/>
      <c r="C166" s="157"/>
      <c r="D166" s="157"/>
      <c r="E166" s="157"/>
      <c r="F166" s="158"/>
      <c r="G166" s="158"/>
      <c r="H166" s="158"/>
      <c r="I166" s="158"/>
      <c r="J166" s="158"/>
      <c r="K166" s="158"/>
      <c r="L166" s="158"/>
      <c r="M166" s="157"/>
      <c r="N166" s="158"/>
      <c r="O166" s="159"/>
      <c r="P166" s="14"/>
    </row>
    <row r="167" spans="1:16" ht="12.75" customHeight="1">
      <c r="B167" s="181" t="s">
        <v>63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</row>
    <row r="168" spans="1:16" ht="12.75" customHeight="1">
      <c r="B168" s="181" t="s">
        <v>64</v>
      </c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</row>
    <row r="169" spans="1:16" ht="12.75" customHeight="1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14"/>
    </row>
    <row r="170" spans="1:16" ht="20.25" customHeight="1">
      <c r="B170" s="222" t="s">
        <v>8</v>
      </c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9"/>
    </row>
    <row r="171" spans="1:16" ht="12.75" customHeight="1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</row>
    <row r="172" spans="1:16" ht="12.75" customHeight="1">
      <c r="B172" s="223" t="s">
        <v>78</v>
      </c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175"/>
    </row>
    <row r="173" spans="1:16" ht="12.75" customHeight="1"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175"/>
    </row>
    <row r="174" spans="1:16" ht="12.75" customHeight="1">
      <c r="B174" s="60"/>
      <c r="K174" s="3"/>
      <c r="P174" s="14"/>
    </row>
    <row r="175" spans="1:16" ht="12.75" customHeight="1">
      <c r="B175" s="60" t="s">
        <v>65</v>
      </c>
      <c r="K175" s="3"/>
      <c r="P175" s="14"/>
    </row>
    <row r="176" spans="1:16" ht="12.75" customHeight="1">
      <c r="B176" s="60" t="s">
        <v>66</v>
      </c>
      <c r="K176" s="3"/>
      <c r="P176" s="14"/>
    </row>
    <row r="177" spans="1:16" ht="12.75" customHeight="1">
      <c r="B177" s="60" t="s">
        <v>67</v>
      </c>
      <c r="K177" s="3"/>
      <c r="P177" s="14"/>
    </row>
    <row r="178" spans="1:16" ht="12.75" customHeight="1">
      <c r="B178" s="60" t="s">
        <v>68</v>
      </c>
      <c r="K178" s="3"/>
      <c r="P178" s="14"/>
    </row>
    <row r="179" spans="1:16" ht="12.75" customHeight="1">
      <c r="B179" s="60" t="s">
        <v>69</v>
      </c>
      <c r="K179" s="3"/>
      <c r="P179" s="14"/>
    </row>
    <row r="180" spans="1:16" ht="12.75" customHeight="1">
      <c r="B180" s="60" t="s">
        <v>70</v>
      </c>
      <c r="K180" s="3"/>
      <c r="P180" s="14"/>
    </row>
    <row r="181" spans="1:16" ht="12.75" customHeight="1">
      <c r="B181" s="14"/>
      <c r="C181" s="14"/>
      <c r="D181" s="14"/>
      <c r="J181" s="14"/>
      <c r="O181" s="6"/>
      <c r="P181" s="6"/>
    </row>
    <row r="182" spans="1:16" ht="12.75" customHeight="1">
      <c r="B182" s="160" t="s">
        <v>71</v>
      </c>
      <c r="C182" s="161"/>
      <c r="D182" s="161"/>
      <c r="E182" s="6"/>
      <c r="F182" s="6"/>
      <c r="G182" s="6"/>
      <c r="H182" s="6"/>
      <c r="I182" s="6"/>
      <c r="J182" s="161"/>
      <c r="K182" s="161"/>
      <c r="L182" s="6"/>
      <c r="M182" s="6"/>
      <c r="N182" s="6"/>
      <c r="O182" s="59"/>
      <c r="P182" s="59"/>
    </row>
    <row r="183" spans="1:16" ht="12.75" customHeight="1">
      <c r="B183" s="57" t="s">
        <v>72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</row>
    <row r="184" spans="1:16" ht="12.75" customHeight="1">
      <c r="B184" s="57" t="s">
        <v>73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</row>
    <row r="185" spans="1:16" ht="12.75" customHeight="1">
      <c r="B185" s="160" t="s">
        <v>74</v>
      </c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</row>
    <row r="186" spans="1:16" ht="12.75" customHeight="1">
      <c r="B186" s="9"/>
      <c r="C186" s="163"/>
      <c r="D186" s="10"/>
      <c r="E186" s="163"/>
      <c r="F186" s="164"/>
      <c r="G186" s="164"/>
      <c r="H186" s="164"/>
      <c r="I186" s="164"/>
      <c r="J186" s="164"/>
      <c r="K186" s="164"/>
      <c r="L186" s="164"/>
      <c r="M186" s="163"/>
      <c r="N186" s="164"/>
      <c r="O186" s="164"/>
      <c r="P186" s="1"/>
    </row>
    <row r="187" spans="1:16" s="65" customFormat="1" ht="12.75" customHeight="1">
      <c r="A187" s="99"/>
      <c r="B187" s="219" t="s">
        <v>1</v>
      </c>
      <c r="C187" s="219" t="s">
        <v>6</v>
      </c>
      <c r="D187" s="228" t="s">
        <v>7</v>
      </c>
      <c r="E187" s="229"/>
      <c r="F187" s="229"/>
      <c r="G187" s="229"/>
      <c r="H187" s="229"/>
      <c r="I187" s="229"/>
      <c r="J187" s="229"/>
      <c r="K187" s="229"/>
      <c r="L187" s="230"/>
      <c r="M187" s="219" t="s">
        <v>3</v>
      </c>
      <c r="N187" s="219" t="s">
        <v>4</v>
      </c>
      <c r="O187" s="219" t="s">
        <v>2</v>
      </c>
      <c r="P187" s="173"/>
    </row>
    <row r="188" spans="1:16" s="65" customFormat="1" ht="12.75" customHeight="1">
      <c r="A188" s="99"/>
      <c r="B188" s="221"/>
      <c r="C188" s="220"/>
      <c r="D188" s="231"/>
      <c r="E188" s="232"/>
      <c r="F188" s="232"/>
      <c r="G188" s="232"/>
      <c r="H188" s="232"/>
      <c r="I188" s="232"/>
      <c r="J188" s="232"/>
      <c r="K188" s="232"/>
      <c r="L188" s="233"/>
      <c r="M188" s="221"/>
      <c r="N188" s="221"/>
      <c r="O188" s="221"/>
      <c r="P188" s="173"/>
    </row>
    <row r="189" spans="1:16" s="65" customFormat="1" ht="15.75" customHeight="1">
      <c r="A189" s="99"/>
      <c r="B189" s="155">
        <v>1</v>
      </c>
      <c r="C189" s="165">
        <v>1</v>
      </c>
      <c r="D189" s="227" t="s">
        <v>75</v>
      </c>
      <c r="E189" s="227"/>
      <c r="F189" s="227"/>
      <c r="G189" s="227"/>
      <c r="H189" s="227"/>
      <c r="I189" s="227"/>
      <c r="J189" s="227"/>
      <c r="K189" s="227"/>
      <c r="L189" s="227"/>
      <c r="M189" s="79">
        <v>4000</v>
      </c>
      <c r="N189" s="166">
        <f>M189*C189</f>
        <v>4000</v>
      </c>
      <c r="O189" s="167"/>
      <c r="P189" s="173"/>
    </row>
    <row r="190" spans="1:16" s="65" customFormat="1" ht="15.75" customHeight="1">
      <c r="A190" s="99"/>
      <c r="B190" s="155">
        <v>2</v>
      </c>
      <c r="C190" s="61">
        <v>30</v>
      </c>
      <c r="D190" s="187" t="s">
        <v>76</v>
      </c>
      <c r="E190" s="187"/>
      <c r="F190" s="187"/>
      <c r="G190" s="187"/>
      <c r="H190" s="187"/>
      <c r="I190" s="187"/>
      <c r="J190" s="187"/>
      <c r="K190" s="187"/>
      <c r="L190" s="187"/>
      <c r="M190" s="79">
        <v>240</v>
      </c>
      <c r="N190" s="166">
        <f>M190*C190</f>
        <v>7200</v>
      </c>
      <c r="O190" s="167"/>
      <c r="P190" s="173"/>
    </row>
    <row r="191" spans="1:16" s="65" customFormat="1" ht="15.75" customHeight="1">
      <c r="A191" s="99"/>
      <c r="B191" s="155">
        <v>3</v>
      </c>
      <c r="C191" s="61">
        <v>1</v>
      </c>
      <c r="D191" s="187" t="s">
        <v>77</v>
      </c>
      <c r="E191" s="187"/>
      <c r="F191" s="187"/>
      <c r="G191" s="187"/>
      <c r="H191" s="187"/>
      <c r="I191" s="187"/>
      <c r="J191" s="187"/>
      <c r="K191" s="187"/>
      <c r="L191" s="187"/>
      <c r="M191" s="79">
        <v>600</v>
      </c>
      <c r="N191" s="166">
        <f>M191*C191</f>
        <v>600</v>
      </c>
      <c r="O191" s="167"/>
      <c r="P191" s="173"/>
    </row>
    <row r="192" spans="1:16" s="65" customFormat="1" ht="15.75" customHeight="1">
      <c r="A192" s="99"/>
      <c r="B192" s="225"/>
      <c r="C192" s="226"/>
      <c r="D192" s="226"/>
      <c r="E192" s="168"/>
      <c r="F192" s="169"/>
      <c r="G192" s="169"/>
      <c r="H192" s="169"/>
      <c r="I192" s="169"/>
      <c r="J192" s="169"/>
      <c r="K192" s="169"/>
      <c r="L192" s="169"/>
      <c r="M192" s="170" t="s">
        <v>5</v>
      </c>
      <c r="N192" s="171">
        <f>SUM(N189:N191)</f>
        <v>11800</v>
      </c>
      <c r="O192" s="167"/>
      <c r="P192" s="173"/>
    </row>
    <row r="193" spans="2:16" ht="4.5" customHeight="1"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4"/>
    </row>
    <row r="194" spans="2:16" ht="18" customHeight="1">
      <c r="B194" s="208" t="s">
        <v>12</v>
      </c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174"/>
    </row>
    <row r="195" spans="2:16" ht="12.75" customHeight="1">
      <c r="K195" s="3"/>
      <c r="P195" s="65"/>
    </row>
    <row r="196" spans="2:16" ht="12.75" customHeight="1">
      <c r="B196" s="24"/>
      <c r="C196" s="157"/>
      <c r="D196" s="157"/>
      <c r="E196" s="157"/>
      <c r="F196" s="158"/>
      <c r="G196" s="158"/>
      <c r="H196" s="158"/>
      <c r="I196" s="158"/>
      <c r="J196" s="158"/>
      <c r="K196" s="158"/>
      <c r="L196" s="158"/>
      <c r="M196" s="157"/>
      <c r="N196" s="158"/>
      <c r="O196" s="159"/>
      <c r="P196" s="14"/>
    </row>
    <row r="197" spans="2:16" ht="12.75" customHeight="1">
      <c r="B197" s="24"/>
      <c r="C197" s="157"/>
      <c r="D197" s="157"/>
      <c r="E197" s="157"/>
      <c r="F197" s="158"/>
      <c r="G197" s="158"/>
      <c r="H197" s="158"/>
      <c r="I197" s="158"/>
      <c r="J197" s="158"/>
      <c r="K197" s="158"/>
      <c r="L197" s="158"/>
      <c r="M197" s="157"/>
      <c r="N197" s="158"/>
      <c r="O197" s="159"/>
      <c r="P197" s="14"/>
    </row>
    <row r="198" spans="2:16" ht="12.75" customHeight="1">
      <c r="B198" s="24"/>
      <c r="C198" s="157"/>
      <c r="D198" s="157"/>
      <c r="E198" s="157"/>
      <c r="F198" s="158"/>
      <c r="G198" s="158"/>
      <c r="H198" s="158"/>
      <c r="I198" s="158"/>
      <c r="J198" s="158"/>
      <c r="K198" s="158"/>
      <c r="L198" s="158"/>
      <c r="M198" s="157"/>
      <c r="N198" s="158"/>
      <c r="O198" s="159"/>
      <c r="P198" s="14"/>
    </row>
    <row r="199" spans="2:16" ht="12.75" customHeight="1">
      <c r="B199" s="24"/>
      <c r="C199" s="157"/>
      <c r="D199" s="157"/>
      <c r="E199" s="157"/>
      <c r="F199" s="158"/>
      <c r="G199" s="158"/>
      <c r="H199" s="158"/>
      <c r="I199" s="158"/>
      <c r="J199" s="158"/>
      <c r="K199" s="158"/>
      <c r="L199" s="158"/>
      <c r="M199" s="157"/>
      <c r="N199" s="158"/>
      <c r="O199" s="159"/>
      <c r="P199" s="14"/>
    </row>
    <row r="200" spans="2:16" ht="12.75" customHeight="1">
      <c r="B200" s="24"/>
      <c r="C200" s="157"/>
      <c r="D200" s="157"/>
      <c r="E200" s="157"/>
      <c r="F200" s="158"/>
      <c r="G200" s="158"/>
      <c r="H200" s="158"/>
      <c r="I200" s="158"/>
      <c r="J200" s="158"/>
      <c r="K200" s="158"/>
      <c r="L200" s="158"/>
      <c r="M200" s="157"/>
      <c r="N200" s="158"/>
      <c r="O200" s="159"/>
      <c r="P200" s="14"/>
    </row>
    <row r="201" spans="2:16" ht="12.75" customHeight="1">
      <c r="B201" s="101">
        <f>B143</f>
        <v>0</v>
      </c>
      <c r="C201" s="157"/>
      <c r="D201" s="157"/>
      <c r="E201" s="157"/>
      <c r="F201" s="158"/>
      <c r="G201" s="158"/>
      <c r="H201" s="158"/>
      <c r="I201" s="158"/>
      <c r="J201" s="158"/>
      <c r="K201" s="158"/>
      <c r="L201" s="158"/>
      <c r="M201" s="157"/>
      <c r="N201" s="158"/>
      <c r="O201" s="159"/>
      <c r="P201" s="14"/>
    </row>
  </sheetData>
  <sheetProtection password="CFE7" sheet="1" objects="1" scenarios="1"/>
  <mergeCells count="110">
    <mergeCell ref="B167:P167"/>
    <mergeCell ref="B168:P168"/>
    <mergeCell ref="C187:C188"/>
    <mergeCell ref="N187:N188"/>
    <mergeCell ref="O187:O188"/>
    <mergeCell ref="B170:O170"/>
    <mergeCell ref="B172:O173"/>
    <mergeCell ref="B192:D192"/>
    <mergeCell ref="B194:O194"/>
    <mergeCell ref="D189:L189"/>
    <mergeCell ref="D190:L190"/>
    <mergeCell ref="D191:L191"/>
    <mergeCell ref="D187:L188"/>
    <mergeCell ref="B187:B188"/>
    <mergeCell ref="M187:M188"/>
    <mergeCell ref="D14:L14"/>
    <mergeCell ref="D15:L15"/>
    <mergeCell ref="D16:L16"/>
    <mergeCell ref="D17:L17"/>
    <mergeCell ref="D18:L18"/>
    <mergeCell ref="D19:L19"/>
    <mergeCell ref="N2:O2"/>
    <mergeCell ref="B8:E8"/>
    <mergeCell ref="F8:O8"/>
    <mergeCell ref="B10:C10"/>
    <mergeCell ref="D10:F10"/>
    <mergeCell ref="B12:C12"/>
    <mergeCell ref="D12:F12"/>
    <mergeCell ref="D26:L26"/>
    <mergeCell ref="D27:L27"/>
    <mergeCell ref="D28:L28"/>
    <mergeCell ref="D29:L29"/>
    <mergeCell ref="D30:L30"/>
    <mergeCell ref="D31:L31"/>
    <mergeCell ref="D20:L20"/>
    <mergeCell ref="D21:L21"/>
    <mergeCell ref="D22:L22"/>
    <mergeCell ref="D23:L23"/>
    <mergeCell ref="D24:L24"/>
    <mergeCell ref="D25:L25"/>
    <mergeCell ref="D38:L38"/>
    <mergeCell ref="D39:L39"/>
    <mergeCell ref="D40:L40"/>
    <mergeCell ref="D41:L41"/>
    <mergeCell ref="D42:L42"/>
    <mergeCell ref="D43:L43"/>
    <mergeCell ref="D32:L32"/>
    <mergeCell ref="D33:L33"/>
    <mergeCell ref="D34:L34"/>
    <mergeCell ref="D35:L35"/>
    <mergeCell ref="D36:L36"/>
    <mergeCell ref="D37:L37"/>
    <mergeCell ref="D50:L50"/>
    <mergeCell ref="D51:L51"/>
    <mergeCell ref="D52:L52"/>
    <mergeCell ref="D53:L53"/>
    <mergeCell ref="D54:L54"/>
    <mergeCell ref="D55:L55"/>
    <mergeCell ref="D44:L44"/>
    <mergeCell ref="D45:L45"/>
    <mergeCell ref="D46:L46"/>
    <mergeCell ref="D47:L47"/>
    <mergeCell ref="D48:L48"/>
    <mergeCell ref="D49:L49"/>
    <mergeCell ref="D66:L66"/>
    <mergeCell ref="D67:L67"/>
    <mergeCell ref="D68:L68"/>
    <mergeCell ref="D69:L69"/>
    <mergeCell ref="D70:L70"/>
    <mergeCell ref="D71:L71"/>
    <mergeCell ref="B57:O57"/>
    <mergeCell ref="D61:L61"/>
    <mergeCell ref="D62:L62"/>
    <mergeCell ref="D63:L63"/>
    <mergeCell ref="D64:L64"/>
    <mergeCell ref="D65:L65"/>
    <mergeCell ref="D78:L78"/>
    <mergeCell ref="D79:L79"/>
    <mergeCell ref="D80:L80"/>
    <mergeCell ref="D81:L81"/>
    <mergeCell ref="D82:L82"/>
    <mergeCell ref="D83:L83"/>
    <mergeCell ref="D72:L72"/>
    <mergeCell ref="D73:L73"/>
    <mergeCell ref="D74:L74"/>
    <mergeCell ref="D75:L75"/>
    <mergeCell ref="D76:L76"/>
    <mergeCell ref="D77:L77"/>
    <mergeCell ref="D90:L90"/>
    <mergeCell ref="D91:L91"/>
    <mergeCell ref="D92:L92"/>
    <mergeCell ref="D93:L93"/>
    <mergeCell ref="D94:L94"/>
    <mergeCell ref="D95:L95"/>
    <mergeCell ref="D84:L84"/>
    <mergeCell ref="D85:L85"/>
    <mergeCell ref="D86:L86"/>
    <mergeCell ref="D87:L87"/>
    <mergeCell ref="D88:L88"/>
    <mergeCell ref="D89:L89"/>
    <mergeCell ref="D102:L102"/>
    <mergeCell ref="D103:L103"/>
    <mergeCell ref="D104:L104"/>
    <mergeCell ref="B106:O106"/>
    <mergeCell ref="D96:L96"/>
    <mergeCell ref="D97:L97"/>
    <mergeCell ref="D98:L98"/>
    <mergeCell ref="D99:L99"/>
    <mergeCell ref="D100:L100"/>
    <mergeCell ref="D101:L101"/>
  </mergeCells>
  <conditionalFormatting sqref="N62:N104 N15:N55">
    <cfRule type="cellIs" dxfId="4" priority="5" stopIfTrue="1" operator="equal">
      <formula>""</formula>
    </cfRule>
  </conditionalFormatting>
  <conditionalFormatting sqref="B62:C104 B15:C55">
    <cfRule type="cellIs" dxfId="3" priority="4" stopIfTrue="1" operator="equal">
      <formula>0</formula>
    </cfRule>
  </conditionalFormatting>
  <conditionalFormatting sqref="D62:M104 E21:L55 E15:L19 D15:D55 M15:M55">
    <cfRule type="cellIs" dxfId="2" priority="3" stopIfTrue="1" operator="equal">
      <formula>0</formula>
    </cfRule>
  </conditionalFormatting>
  <conditionalFormatting sqref="F8:O8 D10:F10">
    <cfRule type="cellIs" dxfId="1" priority="2" operator="equal">
      <formula>""</formula>
    </cfRule>
  </conditionalFormatting>
  <conditionalFormatting sqref="M192:N192">
    <cfRule type="cellIs" dxfId="0" priority="1" stopIfTrue="1" operator="equal">
      <formula>0</formula>
    </cfRule>
  </conditionalFormatting>
  <dataValidations count="7">
    <dataValidation type="list" allowBlank="1" showInputMessage="1" showErrorMessage="1" promptTitle="ATENÇÃO!" prompt="PARA RADIOISÓTOPOS OU RADIOATIVOS,  INDICAR O Nº DE AUTORIZAÇÃO DA CNEN PARA O PESQUISADOR  E PARA A INSTITUIÇÃO." sqref="O189">
      <formula1>#REF!</formula1>
    </dataValidation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61:A107 A14:A59"/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11">
    <pageSetUpPr fitToPage="1"/>
  </sheetPr>
  <dimension ref="A1:K27"/>
  <sheetViews>
    <sheetView showGridLines="0" showRowColHeaders="0" zoomScaleNormal="100" workbookViewId="0"/>
  </sheetViews>
  <sheetFormatPr defaultColWidth="0" defaultRowHeight="12.75" zeroHeight="1"/>
  <cols>
    <col min="1" max="1" width="2.140625" customWidth="1"/>
    <col min="2" max="2" width="15.5703125" style="96" customWidth="1"/>
    <col min="3" max="3" width="80.28515625" customWidth="1"/>
    <col min="4" max="4" width="17.5703125" customWidth="1"/>
    <col min="5" max="5" width="2.42578125" style="81" customWidth="1"/>
    <col min="6" max="11" width="1.5703125" hidden="1" customWidth="1"/>
    <col min="12" max="16384" width="9.140625" hidden="1"/>
  </cols>
  <sheetData>
    <row r="1" spans="2:6">
      <c r="C1" s="48"/>
      <c r="D1" s="48"/>
    </row>
    <row r="2" spans="2:6">
      <c r="C2" s="48"/>
      <c r="D2" s="48"/>
    </row>
    <row r="3" spans="2:6" ht="21.75" customHeight="1" thickBot="1">
      <c r="C3" s="48"/>
      <c r="D3" s="48"/>
    </row>
    <row r="4" spans="2:6" ht="42.75" customHeight="1">
      <c r="B4" s="237"/>
      <c r="C4" s="235" t="s">
        <v>32</v>
      </c>
      <c r="D4" s="236"/>
      <c r="F4" t="e">
        <f>IF(#REF!=0,"",#REF!)</f>
        <v>#REF!</v>
      </c>
    </row>
    <row r="5" spans="2:6" ht="3.75" customHeight="1">
      <c r="B5" s="238"/>
      <c r="C5" s="152"/>
      <c r="D5" s="148"/>
    </row>
    <row r="6" spans="2:6" s="8" customFormat="1" ht="30.75" customHeight="1">
      <c r="B6" s="238"/>
      <c r="C6" s="153" t="s">
        <v>38</v>
      </c>
      <c r="D6" s="149" t="str">
        <f>TRAN!D13</f>
        <v/>
      </c>
      <c r="E6" s="234"/>
    </row>
    <row r="7" spans="2:6" s="8" customFormat="1" ht="30.75" customHeight="1">
      <c r="B7" s="238"/>
      <c r="C7" s="154" t="s">
        <v>57</v>
      </c>
      <c r="D7" s="150" t="str">
        <f>DIP!D12</f>
        <v/>
      </c>
      <c r="E7" s="234"/>
    </row>
    <row r="8" spans="2:6" s="8" customFormat="1" ht="30.75" customHeight="1">
      <c r="B8" s="238"/>
      <c r="C8" s="156" t="s">
        <v>60</v>
      </c>
      <c r="D8" s="150" t="str">
        <f>STB!D12</f>
        <v/>
      </c>
      <c r="E8" s="234"/>
    </row>
    <row r="9" spans="2:6" s="8" customFormat="1" ht="24" customHeight="1">
      <c r="B9" s="238"/>
      <c r="C9" s="240" t="s">
        <v>34</v>
      </c>
      <c r="D9" s="242" t="str">
        <f>IF(SUM(D6:D8)=0,"",SUM(D6:D8))</f>
        <v/>
      </c>
      <c r="E9" s="234"/>
    </row>
    <row r="10" spans="2:6" s="8" customFormat="1" ht="12" customHeight="1" thickBot="1">
      <c r="B10" s="239"/>
      <c r="C10" s="241"/>
      <c r="D10" s="243"/>
      <c r="E10" s="234"/>
    </row>
    <row r="11" spans="2:6" s="8" customFormat="1" ht="10.5" hidden="1" customHeight="1">
      <c r="B11" s="56"/>
      <c r="D11" s="55"/>
      <c r="E11" s="82"/>
    </row>
    <row r="12" spans="2:6" s="8" customFormat="1" hidden="1">
      <c r="B12" s="97"/>
      <c r="C12"/>
      <c r="D12" s="11"/>
      <c r="E12" s="82"/>
    </row>
    <row r="13" spans="2:6" hidden="1">
      <c r="D13" s="11"/>
    </row>
    <row r="14" spans="2:6" hidden="1">
      <c r="D14" s="11"/>
    </row>
    <row r="15" spans="2:6" hidden="1">
      <c r="D15" s="11"/>
    </row>
    <row r="16" spans="2:6" hidden="1">
      <c r="D16" s="11"/>
    </row>
    <row r="17" spans="2:2" ht="12.75" customHeight="1">
      <c r="B17" s="151" t="str">
        <f>DIP!B107</f>
        <v>FAPESP, OUTUBRO DE 2011</v>
      </c>
    </row>
    <row r="18" spans="2:2" hidden="1"/>
    <row r="19" spans="2:2" hidden="1"/>
    <row r="20" spans="2:2" hidden="1"/>
    <row r="21" spans="2:2" hidden="1"/>
    <row r="22" spans="2:2" hidden="1"/>
    <row r="23" spans="2:2" hidden="1"/>
    <row r="24" spans="2:2" hidden="1"/>
    <row r="25" spans="2:2" hidden="1"/>
    <row r="26" spans="2:2" hidden="1"/>
    <row r="27" spans="2:2"/>
  </sheetData>
  <sheetProtection password="A8FC" sheet="1" objects="1" scenarios="1"/>
  <mergeCells count="5">
    <mergeCell ref="E6:E10"/>
    <mergeCell ref="C4:D4"/>
    <mergeCell ref="B4:B10"/>
    <mergeCell ref="C9:C10"/>
    <mergeCell ref="D9:D10"/>
  </mergeCells>
  <printOptions horizontalCentered="1"/>
  <pageMargins left="0.78740157480314965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TRAN</vt:lpstr>
      <vt:lpstr>DIP</vt:lpstr>
      <vt:lpstr>STB</vt:lpstr>
      <vt:lpstr>CONSOLIDADA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Connie</cp:lastModifiedBy>
  <cp:lastPrinted>2010-09-30T14:35:22Z</cp:lastPrinted>
  <dcterms:created xsi:type="dcterms:W3CDTF">2004-06-09T18:15:42Z</dcterms:created>
  <dcterms:modified xsi:type="dcterms:W3CDTF">2011-10-05T13:05:53Z</dcterms:modified>
  <cp:category>Planilha do Microsoft Excel</cp:category>
</cp:coreProperties>
</file>