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EstaPasta_de_trabalho"/>
  <bookViews>
    <workbookView xWindow="0" yWindow="255" windowWidth="14880" windowHeight="7965" tabRatio="486"/>
  </bookViews>
  <sheets>
    <sheet name="TRAN" sheetId="8" r:id="rId1"/>
    <sheet name="DIP" sheetId="9" r:id="rId2"/>
    <sheet name="9a-B-TTS- VINC" sheetId="14" state="hidden" r:id="rId3"/>
    <sheet name="STB" sheetId="15" r:id="rId4"/>
    <sheet name="CONSOLIDADA" sheetId="13" r:id="rId5"/>
  </sheets>
  <definedNames>
    <definedName name="_xlnm.Print_Area" localSheetId="2">'9a-B-TTS- VINC'!$B$2:$P$40</definedName>
    <definedName name="_xlnm.Print_Area" localSheetId="4">CONSOLIDADA!$D$1:$E$11</definedName>
    <definedName name="_xlnm.Print_Area" localSheetId="1">DIP!$B$2:$P$42</definedName>
    <definedName name="_xlnm.Print_Area" localSheetId="3">STB!#REF!</definedName>
    <definedName name="_xlnm.Print_Area" localSheetId="0">TRAN!$B$2:$Q$38</definedName>
  </definedNames>
  <calcPr calcId="145621"/>
</workbook>
</file>

<file path=xl/calcChain.xml><?xml version="1.0" encoding="utf-8"?>
<calcChain xmlns="http://schemas.openxmlformats.org/spreadsheetml/2006/main">
  <c r="D10" i="9" l="1"/>
  <c r="B40" i="9"/>
  <c r="B28" i="15" s="1"/>
  <c r="B117" i="15" s="1"/>
  <c r="N112" i="15"/>
  <c r="N114" i="15" s="1"/>
  <c r="N16" i="15"/>
  <c r="D12" i="15" s="1"/>
  <c r="E9" i="13" s="1"/>
  <c r="N17" i="15"/>
  <c r="N18" i="15"/>
  <c r="N19" i="15"/>
  <c r="N20" i="15"/>
  <c r="N21" i="15"/>
  <c r="N22" i="15"/>
  <c r="N23" i="15"/>
  <c r="N24" i="15"/>
  <c r="N25" i="15"/>
  <c r="N15" i="15"/>
  <c r="E3" i="13"/>
  <c r="U16" i="14"/>
  <c r="U17" i="14" s="1"/>
  <c r="U18" i="14" s="1"/>
  <c r="U19" i="14" s="1"/>
  <c r="U20" i="14" s="1"/>
  <c r="U21" i="14" s="1"/>
  <c r="U22" i="14" s="1"/>
  <c r="U23" i="14" s="1"/>
  <c r="U24" i="14" s="1"/>
  <c r="U25" i="14" s="1"/>
  <c r="U26" i="14" s="1"/>
  <c r="U27" i="14" s="1"/>
  <c r="U28" i="14" s="1"/>
  <c r="U29" i="14" s="1"/>
  <c r="U30" i="14" s="1"/>
  <c r="U31" i="14" s="1"/>
  <c r="U32" i="14" s="1"/>
  <c r="U33" i="14" s="1"/>
  <c r="U34" i="14" s="1"/>
  <c r="U35" i="14" s="1"/>
  <c r="U36" i="14" s="1"/>
  <c r="U37" i="14" s="1"/>
  <c r="U38" i="14" s="1"/>
  <c r="U39" i="14" s="1"/>
  <c r="IF16" i="14"/>
  <c r="IG16" i="14"/>
  <c r="K16" i="14"/>
  <c r="G16" i="14"/>
  <c r="G25" i="14"/>
  <c r="K25" i="14"/>
  <c r="IF24" i="14"/>
  <c r="K24" i="14"/>
  <c r="G24" i="14"/>
  <c r="G38" i="14"/>
  <c r="K38" i="14" s="1"/>
  <c r="B40" i="14"/>
  <c r="F8" i="14"/>
  <c r="G39" i="14"/>
  <c r="K39" i="14" s="1"/>
  <c r="O8" i="14"/>
  <c r="G17" i="14"/>
  <c r="K17" i="14"/>
  <c r="G18" i="14"/>
  <c r="K18" i="14"/>
  <c r="G19" i="14"/>
  <c r="K19" i="14"/>
  <c r="G20" i="14"/>
  <c r="K20" i="14"/>
  <c r="G21" i="14"/>
  <c r="K21" i="14"/>
  <c r="G22" i="14"/>
  <c r="K22" i="14"/>
  <c r="G23" i="14"/>
  <c r="K23" i="14"/>
  <c r="G26" i="14"/>
  <c r="K26" i="14"/>
  <c r="G27" i="14"/>
  <c r="K27" i="14"/>
  <c r="G28" i="14"/>
  <c r="K28" i="14"/>
  <c r="G29" i="14"/>
  <c r="K29" i="14"/>
  <c r="G30" i="14"/>
  <c r="K30" i="14"/>
  <c r="G31" i="14"/>
  <c r="K31" i="14"/>
  <c r="G32" i="14"/>
  <c r="K32" i="14"/>
  <c r="G33" i="14"/>
  <c r="K33" i="14"/>
  <c r="G34" i="14"/>
  <c r="K34" i="14"/>
  <c r="G35" i="14"/>
  <c r="K35" i="14"/>
  <c r="G15" i="14"/>
  <c r="K15" i="14" s="1"/>
  <c r="E10" i="14" s="1"/>
  <c r="P32" i="8"/>
  <c r="O29" i="9"/>
  <c r="O23" i="9"/>
  <c r="IF15" i="14"/>
  <c r="IG15" i="14"/>
  <c r="IF18" i="14"/>
  <c r="IG18" i="14" s="1"/>
  <c r="IF19" i="14"/>
  <c r="IG19" i="14"/>
  <c r="IF20" i="14"/>
  <c r="IG20" i="14" s="1"/>
  <c r="IF21" i="14"/>
  <c r="IG21" i="14"/>
  <c r="IF22" i="14"/>
  <c r="O13" i="9"/>
  <c r="E8" i="13" s="1"/>
  <c r="O14" i="9"/>
  <c r="O15" i="9"/>
  <c r="O16" i="9"/>
  <c r="O17" i="9"/>
  <c r="O18" i="9"/>
  <c r="O19" i="9"/>
  <c r="O20" i="9"/>
  <c r="O21" i="9"/>
  <c r="O22" i="9"/>
  <c r="O24" i="9"/>
  <c r="O25" i="9"/>
  <c r="O26" i="9"/>
  <c r="O27" i="9"/>
  <c r="O28" i="9"/>
  <c r="O30" i="9"/>
  <c r="O31" i="9"/>
  <c r="O32" i="9"/>
  <c r="O33" i="9"/>
  <c r="O34" i="9"/>
  <c r="O35" i="9"/>
  <c r="O36" i="9"/>
  <c r="O37" i="9"/>
  <c r="O122" i="9"/>
  <c r="ID122" i="9"/>
  <c r="IE122" i="9" s="1"/>
  <c r="O123" i="9"/>
  <c r="O125" i="9"/>
  <c r="ID123" i="9"/>
  <c r="IE123" i="9" s="1"/>
  <c r="O124" i="9"/>
  <c r="P13" i="8"/>
  <c r="D10" i="8" s="1"/>
  <c r="E7" i="13" s="1"/>
  <c r="E10" i="13" s="1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3" i="8"/>
  <c r="P34" i="8"/>
  <c r="P116" i="8"/>
  <c r="IH116" i="8"/>
  <c r="II116" i="8"/>
  <c r="P117" i="8"/>
  <c r="P120" i="8" s="1"/>
  <c r="IH117" i="8"/>
  <c r="II117" i="8" s="1"/>
  <c r="P118" i="8"/>
  <c r="IH118" i="8"/>
  <c r="II118" i="8" s="1"/>
  <c r="P119" i="8"/>
  <c r="IH119" i="8"/>
  <c r="II119" i="8" s="1"/>
  <c r="IH120" i="8"/>
  <c r="G4" i="13"/>
  <c r="B121" i="8"/>
  <c r="C126" i="9"/>
  <c r="D11" i="13"/>
  <c r="K40" i="14" l="1"/>
  <c r="K10" i="14" l="1"/>
  <c r="I10" i="14"/>
</calcChain>
</file>

<file path=xl/sharedStrings.xml><?xml version="1.0" encoding="utf-8"?>
<sst xmlns="http://schemas.openxmlformats.org/spreadsheetml/2006/main" count="195" uniqueCount="120">
  <si>
    <t xml:space="preserve">PROCESSO: </t>
  </si>
  <si>
    <t>coluna 1</t>
  </si>
  <si>
    <t>coluna 2</t>
  </si>
  <si>
    <t>coluna 3</t>
  </si>
  <si>
    <t>coluna 4</t>
  </si>
  <si>
    <t>coluna 5</t>
  </si>
  <si>
    <t>coluna 6</t>
  </si>
  <si>
    <t>coluna 7</t>
  </si>
  <si>
    <t>coluna 8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</si>
  <si>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</si>
  <si>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</si>
  <si>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</si>
  <si>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</si>
  <si>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</si>
  <si>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</si>
  <si>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</si>
  <si>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FORMULÁRIO 1 - INSTRUÇÕES PARA PREENCHIMENTO – LEIA ATENTAMENTE AS INSTRUÇÕES ABAIXO.</t>
  </si>
  <si>
    <t>NÃO SERÃO ACEITOS FORMULÁRIOS PREENCHIDOS EM DESACORDO COM ESTA INSTRUÇÃO</t>
  </si>
  <si>
    <t xml:space="preserve"> </t>
  </si>
  <si>
    <t>FORMULÁRIO 2 - INSTRUÇÕES PARA PREENCHIMENTO – LEIA ATENTAMENTE AS INSTRUÇÕES ABAIXO.</t>
  </si>
  <si>
    <t xml:space="preserve"> OBSERVAÇÕES:</t>
  </si>
  <si>
    <t xml:space="preserve">PROCESSO:   </t>
  </si>
  <si>
    <t>Assessor</t>
  </si>
  <si>
    <t>CA</t>
  </si>
  <si>
    <t>CAD</t>
  </si>
  <si>
    <t>DC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</si>
  <si>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</si>
  <si>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</si>
  <si>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</si>
  <si>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</si>
  <si>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</si>
  <si>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</si>
  <si>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</si>
  <si>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</si>
  <si>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</si>
  <si>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</si>
  <si>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</si>
  <si>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</si>
  <si>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</si>
  <si>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DIÁRIAS NO PAÍS (DIP)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</si>
  <si>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</si>
  <si>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</si>
  <si>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</si>
  <si>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</si>
  <si>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</si>
  <si>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</si>
  <si>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</si>
  <si>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t>Pesquisa de campo a ser realizada por ......, na cidade de São Carlos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</si>
  <si>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</si>
  <si>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modalidade</t>
  </si>
  <si>
    <t>quantidade</t>
  </si>
  <si>
    <t>custo unitário (mensal)</t>
  </si>
  <si>
    <t>duração (meses)</t>
  </si>
  <si>
    <t>custo total</t>
  </si>
  <si>
    <t>TT-III</t>
  </si>
  <si>
    <t>TT-I</t>
  </si>
  <si>
    <t>TT-IV</t>
  </si>
  <si>
    <t>TT-IV-A</t>
  </si>
  <si>
    <t>TT-V</t>
  </si>
  <si>
    <t>ÍNDICE($Z$20:$Z$23;CORRESP(O23;$Y$20:$Y$23;0))*P23;"")</t>
  </si>
  <si>
    <t>PLANILHA DE TOTALIZAÇÃO DOS RECURSOS SOLICITADOS À FAPESP</t>
  </si>
  <si>
    <t>BOLSAS TT</t>
  </si>
  <si>
    <t>carga horária semanal</t>
  </si>
  <si>
    <t xml:space="preserve"> MATERIAL / SERVIÇO                                                             </t>
  </si>
  <si>
    <t>TOTAL:</t>
  </si>
  <si>
    <t xml:space="preserve">                               NÃO SERÃO ACEITOS FORMULÁRIOS PREENCHIDOS EM DESACORDO COM ESTA INSTRUÇÃO</t>
  </si>
  <si>
    <t xml:space="preserve"> TOTAL GERAL: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</si>
  <si>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</si>
  <si>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</si>
  <si>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</si>
  <si>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PC-II</t>
  </si>
  <si>
    <t>PC-III</t>
  </si>
  <si>
    <t>PC-IV</t>
  </si>
  <si>
    <t xml:space="preserve">FORMULÁRIO 9a- BOLSAS DE CAPACITAÇÃO TÉCNICA VINCULADAS A: </t>
  </si>
  <si>
    <t>PROJETO TEMÁTICO</t>
  </si>
  <si>
    <t>JOVEM PESQUISADOR</t>
  </si>
  <si>
    <t>AUXÍLIO A PESQUISA REGULAR</t>
  </si>
  <si>
    <t>CLIQUE AQUI</t>
  </si>
  <si>
    <t>SOLICITAÇÃO DE BOLSA PC-IV</t>
  </si>
  <si>
    <t>selecione abaixo</t>
  </si>
  <si>
    <t>CUSTO TOTAL PC-IV</t>
  </si>
  <si>
    <t xml:space="preserve">nas celulas k40, I10 e K10 </t>
  </si>
  <si>
    <t xml:space="preserve">existem formatações </t>
  </si>
  <si>
    <t>condicionais para exibir</t>
  </si>
  <si>
    <t>colunas se houve solicitação</t>
  </si>
  <si>
    <t>de bolsas PC IV</t>
  </si>
  <si>
    <t>TT-II</t>
  </si>
  <si>
    <t>DESPESAS DE TRANSPORTE</t>
  </si>
  <si>
    <t>DESPESAS COM DIÁRIAS</t>
  </si>
  <si>
    <t>FORMULÁRIO 2- DESPESAS COM DIÁRIAS</t>
  </si>
  <si>
    <t>FORMULÁRIO 1 - DESPESAS DE TRANSPORTE</t>
  </si>
  <si>
    <t xml:space="preserve">IMPRESSÃO </t>
  </si>
  <si>
    <t>OBRIGATÓRIA</t>
  </si>
  <si>
    <t>SERVIÇOS DE TERCEIROS (SEGURO-SAÚDE)</t>
  </si>
  <si>
    <t>TOTAL STB:</t>
  </si>
  <si>
    <t>DIP</t>
  </si>
  <si>
    <t>DIE</t>
  </si>
  <si>
    <t>INSTRUÇÕES PARA PREENCHIMENTO – LEIA ATENTAMENTE AS INSTRUÇÕES ABAIXO.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</si>
  <si>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</si>
  <si>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</si>
  <si>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</si>
  <si>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</si>
  <si>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</si>
  <si>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</si>
  <si>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</si>
  <si>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</si>
  <si>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</si>
  <si>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</si>
  <si>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</si>
  <si>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 xml:space="preserve">Seguro-saúde de ... referente 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</si>
  <si>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</si>
  <si>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 xml:space="preserve">(preço unitário) </t>
    </r>
    <r>
      <rPr>
        <sz val="10"/>
        <rFont val="Tahoma"/>
        <family val="2"/>
      </rPr>
      <t xml:space="preserve">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</si>
  <si>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valor total das diárias solicitadas em cada item em moeda nacional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</si>
  <si>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</si>
  <si>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</si>
  <si>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</si>
  <si>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t xml:space="preserve">Chamada de Propostas 
</t>
  </si>
  <si>
    <t>SERVIÇOS DE TERCEIROS NO BRASIL (STB) -SEGURO SAÚDE</t>
  </si>
  <si>
    <t>FAPESP/MIT 2012</t>
  </si>
  <si>
    <t>MAIO DE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</si>
</sst>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6" formatCode="&quot;R$ &quot;#,##0.00_);\(&quot;R$ &quot;#,##0.00\)"/>
    <numFmt numFmtId="170" formatCode="_(&quot;R$ &quot;* #,##0.00_);_(&quot;R$ &quot;* \(#,##0.00\);_(&quot;R$ &quot;* &quot;-&quot;??_);_(@_)"/>
    <numFmt numFmtId="171" formatCode="_(* #,##0.00_);_(* \(#,##0.00\);_(* &quot;-&quot;??_);_(@_)"/>
    <numFmt numFmtId="172" formatCode="&quot;R$&quot;\ #,##0.00_);\(&quot;R$&quot;\ #,##0.00\)"/>
    <numFmt numFmtId="173" formatCode="&quot;US$&quot;\ #,##0.00_);\(&quot;US$&quot;\ #,##0.00\)"/>
  </numFmts>
  <fonts count="46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0"/>
      <color indexed="43"/>
      <name val="Tahoma"/>
      <family val="2"/>
    </font>
    <font>
      <b/>
      <sz val="11"/>
      <name val="Arial"/>
      <family val="2"/>
    </font>
    <font>
      <b/>
      <sz val="11"/>
      <name val="Verdana"/>
      <family val="2"/>
    </font>
    <font>
      <b/>
      <sz val="14"/>
      <name val="Tahoma"/>
      <family val="2"/>
    </font>
    <font>
      <b/>
      <sz val="10"/>
      <color rgb="FFFFFF00"/>
      <name val="Tahoma"/>
      <family val="2"/>
    </font>
    <font>
      <sz val="10"/>
      <color theme="0"/>
      <name val="Arial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1"/>
      <color theme="3"/>
      <name val="Tahoma"/>
      <family val="2"/>
    </font>
    <font>
      <sz val="12"/>
      <color rgb="FF000099"/>
      <name val="Tahoma"/>
      <family val="2"/>
    </font>
    <font>
      <b/>
      <sz val="12"/>
      <color rgb="FF000099"/>
      <name val="Tahoma"/>
      <family val="2"/>
    </font>
    <font>
      <sz val="10"/>
      <color rgb="FFFFFF00"/>
      <name val="Arial"/>
      <family val="2"/>
    </font>
    <font>
      <sz val="11"/>
      <color rgb="FF0000FF"/>
      <name val="Arial"/>
      <family val="2"/>
    </font>
    <font>
      <b/>
      <sz val="8"/>
      <color theme="0"/>
      <name val="Tahoma"/>
      <family val="2"/>
    </font>
    <font>
      <b/>
      <sz val="10"/>
      <color theme="0"/>
      <name val="Arial"/>
      <family val="2"/>
    </font>
    <font>
      <b/>
      <sz val="12"/>
      <color rgb="FF0000FF"/>
      <name val="Arial"/>
      <family val="2"/>
    </font>
    <font>
      <b/>
      <sz val="12"/>
      <color rgb="FFFFFF00"/>
      <name val="Tahoma"/>
      <family val="2"/>
    </font>
    <font>
      <sz val="12"/>
      <color rgb="FFFFFF00"/>
      <name val="Franklin Gothic Medium"/>
      <family val="2"/>
    </font>
    <font>
      <sz val="14"/>
      <color rgb="FFFFFF00"/>
      <name val="Franklin Gothic Medium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2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384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8" fillId="0" borderId="0" xfId="0" applyFont="1"/>
    <xf numFmtId="0" fontId="13" fillId="2" borderId="2" xfId="0" applyFont="1" applyFill="1" applyBorder="1" applyAlignment="1" applyProtection="1">
      <alignment horizontal="center"/>
    </xf>
    <xf numFmtId="0" fontId="10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Fill="1" applyAlignment="1" applyProtection="1"/>
    <xf numFmtId="0" fontId="2" fillId="0" borderId="0" xfId="0" applyFont="1" applyProtection="1"/>
    <xf numFmtId="0" fontId="17" fillId="0" borderId="0" xfId="0" applyFont="1" applyProtection="1"/>
    <xf numFmtId="0" fontId="2" fillId="0" borderId="0" xfId="0" applyFont="1" applyFill="1" applyBorder="1" applyAlignment="1" applyProtection="1"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9" fillId="0" borderId="0" xfId="0" applyFont="1" applyAlignment="1" applyProtection="1"/>
    <xf numFmtId="0" fontId="9" fillId="0" borderId="0" xfId="0" applyFont="1" applyProtection="1"/>
    <xf numFmtId="0" fontId="0" fillId="0" borderId="0" xfId="0" applyProtection="1"/>
    <xf numFmtId="0" fontId="14" fillId="0" borderId="0" xfId="0" applyFont="1" applyAlignment="1" applyProtection="1"/>
    <xf numFmtId="0" fontId="10" fillId="0" borderId="0" xfId="0" applyFont="1" applyProtection="1"/>
    <xf numFmtId="0" fontId="0" fillId="0" borderId="0" xfId="0" applyFill="1" applyProtection="1"/>
    <xf numFmtId="0" fontId="8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0" borderId="0" xfId="0" applyFont="1" applyAlignment="1"/>
    <xf numFmtId="0" fontId="2" fillId="0" borderId="0" xfId="0" applyFont="1"/>
    <xf numFmtId="0" fontId="7" fillId="0" borderId="0" xfId="0" applyFont="1" applyAlignment="1"/>
    <xf numFmtId="0" fontId="8" fillId="0" borderId="0" xfId="0" applyFont="1" applyProtection="1"/>
    <xf numFmtId="0" fontId="2" fillId="0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4" fillId="0" borderId="0" xfId="0" applyFont="1" applyAlignment="1"/>
    <xf numFmtId="0" fontId="0" fillId="0" borderId="0" xfId="0" applyFill="1" applyBorder="1"/>
    <xf numFmtId="0" fontId="8" fillId="0" borderId="0" xfId="0" applyFont="1" applyFill="1" applyProtection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0" xfId="0" applyFont="1"/>
    <xf numFmtId="0" fontId="9" fillId="0" borderId="0" xfId="0" applyFont="1" applyBorder="1" applyProtection="1"/>
    <xf numFmtId="1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9" fillId="0" borderId="0" xfId="0" applyFont="1" applyAlignment="1"/>
    <xf numFmtId="4" fontId="12" fillId="2" borderId="2" xfId="0" applyNumberFormat="1" applyFont="1" applyFill="1" applyBorder="1" applyAlignment="1" applyProtection="1">
      <alignment horizontal="center" shrinkToFit="1"/>
      <protection hidden="1"/>
    </xf>
    <xf numFmtId="0" fontId="17" fillId="0" borderId="6" xfId="0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11" fillId="0" borderId="0" xfId="0" applyFont="1" applyProtection="1"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9" fillId="0" borderId="0" xfId="0" applyFont="1" applyBorder="1"/>
    <xf numFmtId="0" fontId="21" fillId="0" borderId="0" xfId="0" applyFont="1" applyAlignment="1" applyProtection="1">
      <alignment horizontal="left"/>
    </xf>
    <xf numFmtId="0" fontId="9" fillId="0" borderId="0" xfId="0" applyFont="1" applyBorder="1" applyAlignment="1">
      <alignment horizontal="center" vertical="center"/>
    </xf>
    <xf numFmtId="0" fontId="17" fillId="0" borderId="6" xfId="0" applyFont="1" applyBorder="1" applyAlignment="1" applyProtection="1">
      <alignment horizontal="right"/>
    </xf>
    <xf numFmtId="0" fontId="8" fillId="0" borderId="7" xfId="0" applyFont="1" applyBorder="1" applyAlignment="1">
      <alignment horizontal="center" vertical="center"/>
    </xf>
    <xf numFmtId="0" fontId="20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/>
    <xf numFmtId="0" fontId="10" fillId="0" borderId="0" xfId="0" applyFont="1" applyAlignment="1" applyProtection="1">
      <alignment horizontal="center"/>
    </xf>
    <xf numFmtId="0" fontId="2" fillId="0" borderId="0" xfId="0" applyFont="1" applyBorder="1"/>
    <xf numFmtId="0" fontId="0" fillId="0" borderId="0" xfId="0" applyBorder="1" applyAlignment="1">
      <alignment vertical="center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Alignment="1">
      <alignment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7" fillId="0" borderId="6" xfId="0" applyFont="1" applyBorder="1" applyAlignment="1"/>
    <xf numFmtId="0" fontId="10" fillId="0" borderId="0" xfId="0" applyFont="1" applyAlignment="1">
      <alignment vertical="center"/>
    </xf>
    <xf numFmtId="0" fontId="22" fillId="0" borderId="2" xfId="0" applyFont="1" applyBorder="1"/>
    <xf numFmtId="0" fontId="2" fillId="0" borderId="2" xfId="0" applyFont="1" applyBorder="1"/>
    <xf numFmtId="0" fontId="9" fillId="0" borderId="3" xfId="0" applyFont="1" applyBorder="1" applyAlignment="1">
      <alignment horizontal="center" vertical="justify" wrapText="1"/>
    </xf>
    <xf numFmtId="0" fontId="8" fillId="3" borderId="2" xfId="0" applyFont="1" applyFill="1" applyBorder="1" applyAlignment="1">
      <alignment horizontal="center" vertical="center" wrapText="1"/>
    </xf>
    <xf numFmtId="171" fontId="2" fillId="0" borderId="0" xfId="3" applyFont="1" applyBorder="1" applyProtection="1">
      <protection locked="0"/>
    </xf>
    <xf numFmtId="171" fontId="2" fillId="0" borderId="0" xfId="3" applyFont="1" applyBorder="1"/>
    <xf numFmtId="166" fontId="12" fillId="0" borderId="11" xfId="1" applyNumberFormat="1" applyFont="1" applyBorder="1" applyAlignment="1" applyProtection="1">
      <alignment horizontal="right" vertical="center" shrinkToFit="1"/>
      <protection hidden="1"/>
    </xf>
    <xf numFmtId="166" fontId="2" fillId="0" borderId="12" xfId="1" applyNumberFormat="1" applyFont="1" applyBorder="1" applyAlignment="1" applyProtection="1">
      <alignment horizontal="right" vertical="center" shrinkToFit="1"/>
      <protection locked="0" hidden="1"/>
    </xf>
    <xf numFmtId="0" fontId="31" fillId="0" borderId="0" xfId="0" applyFont="1" applyFill="1" applyBorder="1" applyAlignment="1">
      <alignment horizontal="center" vertical="top" textRotation="255"/>
    </xf>
    <xf numFmtId="0" fontId="12" fillId="0" borderId="13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/>
    </xf>
    <xf numFmtId="166" fontId="12" fillId="0" borderId="13" xfId="1" applyNumberFormat="1" applyFont="1" applyBorder="1" applyAlignment="1" applyProtection="1">
      <alignment horizontal="right" vertical="center" shrinkToFit="1"/>
      <protection hidden="1"/>
    </xf>
    <xf numFmtId="0" fontId="32" fillId="4" borderId="0" xfId="0" applyFont="1" applyFill="1" applyAlignment="1" applyProtection="1">
      <protection locked="0" hidden="1"/>
    </xf>
    <xf numFmtId="0" fontId="33" fillId="4" borderId="0" xfId="0" applyFont="1" applyFill="1" applyProtection="1">
      <protection locked="0" hidden="1"/>
    </xf>
    <xf numFmtId="0" fontId="12" fillId="0" borderId="11" xfId="0" applyFont="1" applyBorder="1" applyAlignment="1" applyProtection="1">
      <alignment horizontal="left" vertical="center"/>
    </xf>
    <xf numFmtId="0" fontId="12" fillId="0" borderId="7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left"/>
    </xf>
    <xf numFmtId="0" fontId="8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2" fillId="0" borderId="3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8" fillId="0" borderId="11" xfId="0" applyFont="1" applyBorder="1" applyAlignment="1" applyProtection="1">
      <alignment horizontal="center"/>
    </xf>
    <xf numFmtId="0" fontId="2" fillId="2" borderId="7" xfId="0" applyFont="1" applyFill="1" applyBorder="1" applyAlignment="1" applyProtection="1"/>
    <xf numFmtId="0" fontId="12" fillId="0" borderId="3" xfId="0" applyFont="1" applyBorder="1" applyAlignment="1" applyProtection="1">
      <alignment horizontal="center" vertical="center" shrinkToFit="1"/>
    </xf>
    <xf numFmtId="0" fontId="12" fillId="0" borderId="2" xfId="0" applyFont="1" applyBorder="1" applyAlignment="1" applyProtection="1">
      <alignment horizontal="center" vertical="center" shrinkToFit="1"/>
    </xf>
    <xf numFmtId="0" fontId="17" fillId="0" borderId="6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9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4" fillId="4" borderId="0" xfId="0" applyFont="1" applyFill="1" applyProtection="1">
      <protection locked="0" hidden="1"/>
    </xf>
    <xf numFmtId="0" fontId="5" fillId="0" borderId="11" xfId="0" quotePrefix="1" applyFont="1" applyBorder="1" applyAlignment="1" applyProtection="1">
      <alignment horizontal="left" vertical="center"/>
    </xf>
    <xf numFmtId="0" fontId="5" fillId="0" borderId="7" xfId="0" quotePrefix="1" applyFont="1" applyBorder="1" applyAlignment="1" applyProtection="1">
      <alignment horizontal="left" vertical="center"/>
    </xf>
    <xf numFmtId="0" fontId="0" fillId="4" borderId="0" xfId="0" applyFill="1" applyProtection="1"/>
    <xf numFmtId="0" fontId="6" fillId="0" borderId="0" xfId="0" applyFont="1" applyAlignment="1" applyProtection="1">
      <alignment horizontal="center" vertical="center"/>
    </xf>
    <xf numFmtId="0" fontId="0" fillId="0" borderId="7" xfId="0" applyBorder="1" applyAlignment="1">
      <alignment vertical="center"/>
    </xf>
    <xf numFmtId="166" fontId="12" fillId="0" borderId="2" xfId="1" applyNumberFormat="1" applyFont="1" applyBorder="1" applyAlignment="1" applyProtection="1">
      <alignment horizontal="right" vertical="center"/>
    </xf>
    <xf numFmtId="0" fontId="8" fillId="0" borderId="0" xfId="0" applyFont="1" applyAlignment="1"/>
    <xf numFmtId="0" fontId="3" fillId="4" borderId="2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10" fillId="4" borderId="0" xfId="0" applyFont="1" applyFill="1" applyProtection="1"/>
    <xf numFmtId="0" fontId="0" fillId="4" borderId="0" xfId="0" applyFill="1"/>
    <xf numFmtId="0" fontId="0" fillId="4" borderId="0" xfId="0" applyFill="1" applyAlignment="1">
      <alignment vertical="center"/>
    </xf>
    <xf numFmtId="0" fontId="12" fillId="0" borderId="12" xfId="0" applyFont="1" applyBorder="1" applyAlignment="1" applyProtection="1">
      <alignment horizontal="left" vertical="center"/>
    </xf>
    <xf numFmtId="1" fontId="8" fillId="0" borderId="0" xfId="0" applyNumberFormat="1" applyFont="1" applyBorder="1" applyAlignment="1" applyProtection="1">
      <alignment horizontal="right" shrinkToFit="1"/>
      <protection hidden="1"/>
    </xf>
    <xf numFmtId="0" fontId="8" fillId="2" borderId="11" xfId="0" applyFont="1" applyFill="1" applyBorder="1" applyAlignment="1" applyProtection="1">
      <alignment horizontal="right" vertical="center"/>
    </xf>
    <xf numFmtId="0" fontId="8" fillId="2" borderId="7" xfId="0" applyFont="1" applyFill="1" applyBorder="1" applyAlignment="1" applyProtection="1">
      <alignment horizontal="right" vertical="center"/>
    </xf>
    <xf numFmtId="0" fontId="8" fillId="4" borderId="11" xfId="0" applyFont="1" applyFill="1" applyBorder="1" applyAlignment="1" applyProtection="1">
      <alignment horizontal="center" vertical="center"/>
    </xf>
    <xf numFmtId="0" fontId="10" fillId="4" borderId="0" xfId="0" applyFont="1" applyFill="1" applyAlignment="1" applyProtection="1">
      <alignment horizontal="center"/>
    </xf>
    <xf numFmtId="0" fontId="12" fillId="0" borderId="8" xfId="0" applyFont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35" fillId="0" borderId="0" xfId="0" applyFont="1" applyProtection="1"/>
    <xf numFmtId="166" fontId="18" fillId="0" borderId="11" xfId="1" applyNumberFormat="1" applyFont="1" applyBorder="1" applyAlignment="1" applyProtection="1">
      <alignment horizontal="right" shrinkToFit="1"/>
      <protection hidden="1"/>
    </xf>
    <xf numFmtId="166" fontId="18" fillId="0" borderId="11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 applyProtection="1">
      <alignment horizontal="right" vertical="center"/>
    </xf>
    <xf numFmtId="170" fontId="2" fillId="0" borderId="2" xfId="1" applyFont="1" applyBorder="1" applyProtection="1">
      <protection locked="0"/>
    </xf>
    <xf numFmtId="170" fontId="2" fillId="0" borderId="2" xfId="1" applyFont="1" applyBorder="1"/>
    <xf numFmtId="173" fontId="2" fillId="0" borderId="2" xfId="0" applyNumberFormat="1" applyFont="1" applyBorder="1"/>
    <xf numFmtId="173" fontId="12" fillId="0" borderId="13" xfId="2" applyNumberFormat="1" applyFont="1" applyBorder="1" applyAlignment="1" applyProtection="1">
      <alignment horizontal="right" vertical="center" shrinkToFit="1"/>
      <protection hidden="1"/>
    </xf>
    <xf numFmtId="171" fontId="2" fillId="0" borderId="0" xfId="3" applyFont="1" applyAlignment="1"/>
    <xf numFmtId="0" fontId="3" fillId="0" borderId="0" xfId="0" applyFont="1" applyAlignment="1"/>
    <xf numFmtId="0" fontId="12" fillId="0" borderId="11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" fontId="12" fillId="2" borderId="11" xfId="0" applyNumberFormat="1" applyFont="1" applyFill="1" applyBorder="1" applyAlignment="1" applyProtection="1">
      <alignment horizontal="center" shrinkToFit="1"/>
      <protection hidden="1"/>
    </xf>
    <xf numFmtId="4" fontId="12" fillId="2" borderId="12" xfId="0" applyNumberFormat="1" applyFont="1" applyFill="1" applyBorder="1" applyAlignment="1" applyProtection="1">
      <alignment horizontal="center" shrinkToFit="1"/>
      <protection hidden="1"/>
    </xf>
    <xf numFmtId="4" fontId="19" fillId="2" borderId="2" xfId="0" applyNumberFormat="1" applyFont="1" applyFill="1" applyBorder="1" applyAlignment="1" applyProtection="1">
      <alignment horizontal="center" shrinkToFit="1"/>
      <protection hidden="1"/>
    </xf>
    <xf numFmtId="0" fontId="27" fillId="2" borderId="2" xfId="0" applyFont="1" applyFill="1" applyBorder="1" applyAlignment="1" applyProtection="1">
      <alignment horizontal="center"/>
    </xf>
    <xf numFmtId="0" fontId="16" fillId="0" borderId="0" xfId="0" applyFont="1" applyProtection="1"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9" fillId="4" borderId="13" xfId="0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Fill="1" applyAlignment="1" applyProtection="1">
      <alignment vertical="center"/>
    </xf>
    <xf numFmtId="0" fontId="37" fillId="0" borderId="0" xfId="0" applyFont="1" applyAlignment="1">
      <alignment horizontal="left" vertical="center" wrapText="1"/>
    </xf>
    <xf numFmtId="0" fontId="36" fillId="0" borderId="0" xfId="0" applyFont="1" applyAlignment="1">
      <alignment vertical="center"/>
    </xf>
    <xf numFmtId="171" fontId="36" fillId="0" borderId="0" xfId="3" applyFont="1" applyAlignment="1">
      <alignment vertical="center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38" fillId="0" borderId="0" xfId="0" applyFont="1"/>
    <xf numFmtId="0" fontId="38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hidden="1"/>
    </xf>
    <xf numFmtId="171" fontId="4" fillId="0" borderId="0" xfId="3" applyFont="1" applyAlignment="1">
      <alignment vertical="center"/>
    </xf>
    <xf numFmtId="0" fontId="33" fillId="4" borderId="0" xfId="0" applyFont="1" applyFill="1" applyAlignment="1" applyProtection="1">
      <protection locked="0" hidden="1"/>
    </xf>
    <xf numFmtId="172" fontId="39" fillId="0" borderId="2" xfId="1" applyNumberFormat="1" applyFont="1" applyBorder="1" applyAlignment="1">
      <alignment vertical="center" shrinkToFit="1"/>
    </xf>
    <xf numFmtId="173" fontId="40" fillId="4" borderId="6" xfId="0" applyNumberFormat="1" applyFont="1" applyFill="1" applyBorder="1" applyAlignment="1" applyProtection="1">
      <alignment horizontal="right"/>
      <protection hidden="1"/>
    </xf>
    <xf numFmtId="0" fontId="2" fillId="0" borderId="0" xfId="0" applyNumberFormat="1" applyFont="1"/>
    <xf numFmtId="0" fontId="12" fillId="0" borderId="2" xfId="0" quotePrefix="1" applyFont="1" applyBorder="1" applyAlignment="1" applyProtection="1">
      <alignment horizontal="center" vertical="center"/>
      <protection locked="0"/>
    </xf>
    <xf numFmtId="0" fontId="12" fillId="0" borderId="11" xfId="0" quotePrefix="1" applyFont="1" applyBorder="1" applyAlignment="1" applyProtection="1">
      <alignment horizontal="center" vertical="center"/>
      <protection locked="0"/>
    </xf>
    <xf numFmtId="0" fontId="33" fillId="4" borderId="0" xfId="0" applyFont="1" applyFill="1" applyBorder="1" applyAlignment="1" applyProtection="1">
      <protection locked="0"/>
    </xf>
    <xf numFmtId="166" fontId="2" fillId="0" borderId="11" xfId="1" applyNumberFormat="1" applyFont="1" applyBorder="1" applyAlignment="1" applyProtection="1">
      <alignment horizontal="right" vertical="center" shrinkToFit="1"/>
      <protection hidden="1"/>
    </xf>
    <xf numFmtId="166" fontId="2" fillId="0" borderId="11" xfId="1" applyNumberFormat="1" applyFont="1" applyBorder="1" applyAlignment="1" applyProtection="1">
      <alignment horizontal="right" vertical="center" shrinkToFit="1"/>
      <protection locked="0"/>
    </xf>
    <xf numFmtId="0" fontId="9" fillId="0" borderId="12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28" fillId="0" borderId="14" xfId="0" applyFont="1" applyFill="1" applyBorder="1" applyAlignment="1">
      <alignment vertical="center"/>
    </xf>
    <xf numFmtId="0" fontId="32" fillId="0" borderId="0" xfId="0" applyFont="1" applyFill="1" applyAlignment="1" applyProtection="1">
      <protection locked="0" hidden="1"/>
    </xf>
    <xf numFmtId="0" fontId="41" fillId="0" borderId="0" xfId="0" applyFont="1" applyFill="1" applyAlignment="1" applyProtection="1"/>
    <xf numFmtId="0" fontId="33" fillId="0" borderId="0" xfId="0" applyFont="1" applyFill="1"/>
    <xf numFmtId="0" fontId="12" fillId="0" borderId="11" xfId="0" applyFont="1" applyBorder="1" applyAlignment="1" applyProtection="1">
      <alignment horizontal="center" vertical="center"/>
    </xf>
    <xf numFmtId="0" fontId="29" fillId="0" borderId="6" xfId="0" applyFont="1" applyBorder="1" applyAlignment="1">
      <alignment horizontal="center" vertical="center" wrapText="1"/>
    </xf>
    <xf numFmtId="0" fontId="33" fillId="4" borderId="0" xfId="0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30" fillId="0" borderId="0" xfId="0" applyFont="1" applyAlignment="1"/>
    <xf numFmtId="0" fontId="2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8" fillId="0" borderId="0" xfId="0" applyFont="1" applyFill="1" applyProtection="1">
      <protection hidden="1"/>
    </xf>
    <xf numFmtId="0" fontId="8" fillId="0" borderId="2" xfId="0" applyFont="1" applyBorder="1" applyAlignment="1" applyProtection="1">
      <alignment horizontal="center" vertical="center" wrapText="1"/>
    </xf>
    <xf numFmtId="0" fontId="8" fillId="6" borderId="2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protection hidden="1"/>
    </xf>
    <xf numFmtId="0" fontId="1" fillId="0" borderId="0" xfId="0" applyFont="1" applyAlignment="1" applyProtection="1"/>
    <xf numFmtId="0" fontId="33" fillId="4" borderId="0" xfId="0" applyFont="1" applyFill="1" applyProtection="1">
      <protection hidden="1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71" fontId="2" fillId="0" borderId="2" xfId="3" applyNumberFormat="1" applyFont="1" applyBorder="1" applyAlignment="1" applyProtection="1">
      <alignment horizontal="right" vertical="center" shrinkToFit="1"/>
      <protection locked="0"/>
    </xf>
    <xf numFmtId="166" fontId="2" fillId="6" borderId="2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0" xfId="0" applyFont="1" applyProtection="1"/>
    <xf numFmtId="0" fontId="2" fillId="0" borderId="0" xfId="0" applyFont="1" applyFill="1" applyProtection="1">
      <protection hidden="1"/>
    </xf>
    <xf numFmtId="0" fontId="0" fillId="0" borderId="0" xfId="0" applyFill="1" applyAlignment="1" applyProtection="1">
      <protection hidden="1"/>
    </xf>
    <xf numFmtId="0" fontId="32" fillId="4" borderId="0" xfId="0" applyFont="1" applyFill="1" applyAlignment="1" applyProtection="1">
      <protection hidden="1"/>
    </xf>
    <xf numFmtId="0" fontId="17" fillId="0" borderId="0" xfId="0" applyFont="1" applyBorder="1" applyAlignment="1" applyProtection="1">
      <alignment horizontal="right"/>
    </xf>
    <xf numFmtId="0" fontId="2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0" fontId="1" fillId="0" borderId="0" xfId="0" applyFont="1" applyAlignment="1" applyProtection="1">
      <alignment horizontal="center"/>
    </xf>
    <xf numFmtId="0" fontId="2" fillId="0" borderId="0" xfId="0" quotePrefix="1" applyFont="1" applyAlignment="1" applyProtection="1">
      <alignment horizontal="left" wrapText="1"/>
    </xf>
    <xf numFmtId="0" fontId="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9" xfId="0" applyFont="1" applyBorder="1" applyProtection="1"/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vertical="center"/>
    </xf>
    <xf numFmtId="0" fontId="8" fillId="0" borderId="11" xfId="0" applyFont="1" applyBorder="1" applyAlignment="1" applyProtection="1">
      <alignment horizontal="center" vertical="center"/>
    </xf>
    <xf numFmtId="166" fontId="19" fillId="0" borderId="11" xfId="1" applyNumberFormat="1" applyFont="1" applyBorder="1" applyAlignment="1" applyProtection="1">
      <alignment vertical="center" shrinkToFit="1"/>
      <protection hidden="1"/>
    </xf>
    <xf numFmtId="0" fontId="5" fillId="0" borderId="7" xfId="0" quotePrefix="1" applyFont="1" applyBorder="1" applyAlignment="1">
      <alignment horizontal="left" vertical="center"/>
    </xf>
    <xf numFmtId="0" fontId="17" fillId="0" borderId="9" xfId="0" applyFont="1" applyBorder="1" applyAlignment="1">
      <alignment horizontal="right" vertical="center"/>
    </xf>
    <xf numFmtId="0" fontId="17" fillId="0" borderId="0" xfId="0" applyFont="1" applyAlignment="1" applyProtection="1">
      <alignment horizontal="left"/>
    </xf>
    <xf numFmtId="0" fontId="1" fillId="0" borderId="2" xfId="0" applyFont="1" applyBorder="1" applyAlignment="1">
      <alignment vertical="center"/>
    </xf>
    <xf numFmtId="172" fontId="42" fillId="0" borderId="3" xfId="3" applyNumberFormat="1" applyFont="1" applyBorder="1" applyAlignment="1">
      <alignment vertical="center" shrinkToFit="1"/>
    </xf>
    <xf numFmtId="4" fontId="0" fillId="0" borderId="2" xfId="0" applyNumberFormat="1" applyBorder="1" applyAlignment="1">
      <alignment vertical="center"/>
    </xf>
    <xf numFmtId="0" fontId="5" fillId="0" borderId="12" xfId="0" quotePrefix="1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 hidden="1"/>
    </xf>
    <xf numFmtId="0" fontId="23" fillId="0" borderId="2" xfId="0" applyFont="1" applyBorder="1" applyAlignment="1" applyProtection="1">
      <alignment horizontal="center" vertical="center"/>
      <protection locked="0" hidden="1"/>
    </xf>
    <xf numFmtId="0" fontId="17" fillId="0" borderId="0" xfId="0" applyFont="1" applyBorder="1" applyAlignment="1">
      <alignment horizontal="left"/>
    </xf>
    <xf numFmtId="0" fontId="8" fillId="0" borderId="8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left" vertical="center"/>
    </xf>
    <xf numFmtId="0" fontId="8" fillId="0" borderId="12" xfId="0" applyFont="1" applyBorder="1" applyAlignment="1" applyProtection="1">
      <alignment horizontal="left" vertical="center"/>
    </xf>
    <xf numFmtId="0" fontId="17" fillId="0" borderId="6" xfId="0" applyFont="1" applyBorder="1" applyAlignment="1">
      <alignment horizontal="left"/>
    </xf>
    <xf numFmtId="0" fontId="5" fillId="5" borderId="11" xfId="0" applyFont="1" applyFill="1" applyBorder="1" applyAlignment="1" applyProtection="1">
      <alignment horizontal="center" vertical="center"/>
    </xf>
    <xf numFmtId="0" fontId="5" fillId="5" borderId="12" xfId="0" applyFont="1" applyFill="1" applyBorder="1" applyAlignment="1" applyProtection="1">
      <alignment horizontal="center" vertical="center"/>
    </xf>
    <xf numFmtId="166" fontId="5" fillId="0" borderId="11" xfId="1" applyNumberFormat="1" applyFont="1" applyBorder="1" applyAlignment="1" applyProtection="1">
      <alignment horizontal="right" vertical="center" shrinkToFit="1"/>
      <protection hidden="1"/>
    </xf>
    <xf numFmtId="166" fontId="5" fillId="0" borderId="7" xfId="1" applyNumberFormat="1" applyFont="1" applyBorder="1" applyAlignment="1" applyProtection="1">
      <alignment horizontal="right" vertical="center" shrinkToFit="1"/>
      <protection hidden="1"/>
    </xf>
    <xf numFmtId="166" fontId="5" fillId="0" borderId="12" xfId="1" applyNumberFormat="1" applyFont="1" applyBorder="1" applyAlignment="1" applyProtection="1">
      <alignment horizontal="right" vertical="center" shrinkToFit="1"/>
      <protection hidden="1"/>
    </xf>
    <xf numFmtId="0" fontId="12" fillId="0" borderId="11" xfId="0" applyFont="1" applyBorder="1" applyAlignment="1" applyProtection="1">
      <alignment horizontal="left" vertical="center" shrinkToFit="1"/>
    </xf>
    <xf numFmtId="0" fontId="12" fillId="0" borderId="7" xfId="0" applyFont="1" applyBorder="1" applyAlignment="1" applyProtection="1">
      <alignment horizontal="left" vertical="center" shrinkToFit="1"/>
    </xf>
    <xf numFmtId="0" fontId="12" fillId="0" borderId="12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7" fillId="0" borderId="6" xfId="0" applyFont="1" applyFill="1" applyBorder="1" applyAlignment="1" applyProtection="1">
      <alignment horizontal="right"/>
    </xf>
    <xf numFmtId="0" fontId="29" fillId="0" borderId="8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 hidden="1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1" xfId="0" quotePrefix="1" applyFont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center" vertical="center"/>
    </xf>
    <xf numFmtId="0" fontId="3" fillId="5" borderId="12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left"/>
    </xf>
    <xf numFmtId="0" fontId="3" fillId="2" borderId="12" xfId="0" applyFont="1" applyFill="1" applyBorder="1" applyAlignment="1" applyProtection="1">
      <alignment horizontal="left"/>
    </xf>
    <xf numFmtId="0" fontId="15" fillId="2" borderId="11" xfId="0" applyFont="1" applyFill="1" applyBorder="1" applyAlignment="1" applyProtection="1">
      <alignment horizontal="center"/>
    </xf>
    <xf numFmtId="0" fontId="15" fillId="2" borderId="7" xfId="0" applyFont="1" applyFill="1" applyBorder="1" applyAlignment="1" applyProtection="1">
      <alignment horizontal="center"/>
    </xf>
    <xf numFmtId="0" fontId="8" fillId="0" borderId="10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 applyProtection="1">
      <alignment horizontal="left" vertical="center"/>
      <protection locked="0"/>
    </xf>
    <xf numFmtId="166" fontId="12" fillId="0" borderId="11" xfId="0" applyNumberFormat="1" applyFont="1" applyBorder="1" applyAlignment="1" applyProtection="1">
      <alignment vertical="center"/>
      <protection hidden="1"/>
    </xf>
    <xf numFmtId="166" fontId="12" fillId="0" borderId="12" xfId="0" applyNumberFormat="1" applyFont="1" applyBorder="1" applyAlignment="1" applyProtection="1">
      <alignment vertical="center"/>
      <protection hidden="1"/>
    </xf>
    <xf numFmtId="4" fontId="12" fillId="2" borderId="11" xfId="0" applyNumberFormat="1" applyFont="1" applyFill="1" applyBorder="1" applyAlignment="1" applyProtection="1">
      <alignment horizontal="center" shrinkToFit="1"/>
      <protection hidden="1"/>
    </xf>
    <xf numFmtId="4" fontId="12" fillId="2" borderId="12" xfId="0" applyNumberFormat="1" applyFont="1" applyFill="1" applyBorder="1" applyAlignment="1" applyProtection="1">
      <alignment horizontal="center" shrinkToFit="1"/>
      <protection hidden="1"/>
    </xf>
    <xf numFmtId="0" fontId="0" fillId="0" borderId="2" xfId="0" applyBorder="1" applyAlignment="1" applyProtection="1">
      <alignment horizontal="left" vertical="center"/>
      <protection locked="0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2" xfId="0" applyFont="1" applyBorder="1" applyAlignment="1" applyProtection="1">
      <alignment horizontal="center" vertical="center" wrapText="1"/>
      <protection locked="0"/>
    </xf>
    <xf numFmtId="166" fontId="19" fillId="0" borderId="11" xfId="0" applyNumberFormat="1" applyFont="1" applyBorder="1" applyAlignment="1" applyProtection="1">
      <alignment horizontal="center" vertical="center" wrapText="1"/>
      <protection hidden="1"/>
    </xf>
    <xf numFmtId="166" fontId="19" fillId="0" borderId="12" xfId="0" applyNumberFormat="1" applyFont="1" applyBorder="1" applyAlignment="1" applyProtection="1">
      <alignment horizontal="center" vertical="center" wrapText="1"/>
      <protection hidden="1"/>
    </xf>
    <xf numFmtId="0" fontId="12" fillId="7" borderId="16" xfId="0" applyFont="1" applyFill="1" applyBorder="1" applyAlignment="1" applyProtection="1">
      <alignment horizontal="center" vertical="center"/>
      <protection hidden="1"/>
    </xf>
    <xf numFmtId="0" fontId="12" fillId="7" borderId="17" xfId="0" applyFont="1" applyFill="1" applyBorder="1" applyAlignment="1" applyProtection="1">
      <alignment horizontal="center" vertical="center"/>
      <protection hidden="1"/>
    </xf>
    <xf numFmtId="4" fontId="19" fillId="2" borderId="11" xfId="0" applyNumberFormat="1" applyFont="1" applyFill="1" applyBorder="1" applyAlignment="1" applyProtection="1">
      <alignment horizontal="center" shrinkToFit="1"/>
      <protection hidden="1"/>
    </xf>
    <xf numFmtId="4" fontId="19" fillId="2" borderId="12" xfId="0" applyNumberFormat="1" applyFont="1" applyFill="1" applyBorder="1" applyAlignment="1" applyProtection="1">
      <alignment horizontal="center" shrinkToFit="1"/>
      <protection hidden="1"/>
    </xf>
    <xf numFmtId="166" fontId="5" fillId="4" borderId="2" xfId="1" applyNumberFormat="1" applyFont="1" applyFill="1" applyBorder="1" applyAlignment="1" applyProtection="1">
      <alignment horizontal="right" vertical="center" shrinkToFit="1"/>
      <protection hidden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1" xfId="0" applyFont="1" applyBorder="1" applyAlignment="1" applyProtection="1">
      <alignment horizontal="center" vertical="center" shrinkToFit="1"/>
      <protection hidden="1"/>
    </xf>
    <xf numFmtId="0" fontId="3" fillId="0" borderId="12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173" fontId="3" fillId="0" borderId="0" xfId="0" applyNumberFormat="1" applyFont="1" applyBorder="1" applyAlignment="1" applyProtection="1">
      <alignment horizontal="right" vertical="center" shrinkToFit="1"/>
      <protection hidden="1"/>
    </xf>
    <xf numFmtId="0" fontId="37" fillId="0" borderId="0" xfId="0" applyFont="1" applyBorder="1" applyAlignment="1" applyProtection="1">
      <alignment horizontal="center" vertical="center" wrapText="1"/>
      <protection locked="0" hidden="1"/>
    </xf>
    <xf numFmtId="0" fontId="37" fillId="0" borderId="0" xfId="0" applyFont="1" applyAlignment="1">
      <alignment horizontal="left" vertical="center" wrapText="1"/>
    </xf>
    <xf numFmtId="0" fontId="12" fillId="0" borderId="2" xfId="0" applyFont="1" applyBorder="1" applyAlignment="1" applyProtection="1">
      <alignment horizontal="left" vertical="center" shrinkToFit="1"/>
    </xf>
    <xf numFmtId="0" fontId="15" fillId="2" borderId="11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horizontal="center" vertical="center"/>
    </xf>
    <xf numFmtId="0" fontId="8" fillId="0" borderId="2" xfId="0" quotePrefix="1" applyFont="1" applyBorder="1" applyAlignment="1" applyProtection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2" fillId="0" borderId="0" xfId="0" quotePrefix="1" applyFont="1" applyAlignment="1" applyProtection="1">
      <alignment horizontal="center" wrapText="1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8" fillId="0" borderId="11" xfId="0" quotePrefix="1" applyFont="1" applyBorder="1" applyAlignment="1" applyProtection="1">
      <alignment horizontal="left" vertical="center"/>
    </xf>
    <xf numFmtId="0" fontId="8" fillId="0" borderId="7" xfId="0" quotePrefix="1" applyFont="1" applyBorder="1" applyAlignment="1" applyProtection="1">
      <alignment horizontal="left" vertical="center"/>
    </xf>
    <xf numFmtId="0" fontId="8" fillId="0" borderId="12" xfId="0" quotePrefix="1" applyFont="1" applyBorder="1" applyAlignment="1" applyProtection="1">
      <alignment horizontal="left" vertical="center"/>
    </xf>
    <xf numFmtId="0" fontId="8" fillId="0" borderId="0" xfId="0" applyFont="1" applyAlignment="1">
      <alignment horizontal="right"/>
    </xf>
    <xf numFmtId="0" fontId="3" fillId="0" borderId="0" xfId="0" applyFont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4" fontId="5" fillId="0" borderId="11" xfId="1" applyNumberFormat="1" applyFont="1" applyBorder="1" applyAlignment="1" applyProtection="1">
      <alignment horizontal="right" vertical="center" shrinkToFit="1"/>
      <protection hidden="1"/>
    </xf>
    <xf numFmtId="0" fontId="2" fillId="4" borderId="11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12" xfId="0" applyFont="1" applyFill="1" applyBorder="1" applyAlignment="1" applyProtection="1">
      <alignment horizontal="left" vertical="center"/>
      <protection locked="0"/>
    </xf>
    <xf numFmtId="0" fontId="3" fillId="5" borderId="2" xfId="0" applyFont="1" applyFill="1" applyBorder="1" applyAlignment="1" applyProtection="1">
      <alignment horizontal="center" vertical="center"/>
    </xf>
    <xf numFmtId="0" fontId="43" fillId="4" borderId="0" xfId="0" applyFont="1" applyFill="1" applyBorder="1" applyAlignment="1">
      <alignment horizontal="center" vertical="center" textRotation="255"/>
    </xf>
    <xf numFmtId="0" fontId="23" fillId="5" borderId="11" xfId="0" applyFont="1" applyFill="1" applyBorder="1" applyAlignment="1">
      <alignment horizontal="left" vertical="center"/>
    </xf>
    <xf numFmtId="0" fontId="23" fillId="5" borderId="12" xfId="0" applyFont="1" applyFill="1" applyBorder="1" applyAlignment="1">
      <alignment horizontal="left" vertical="center"/>
    </xf>
    <xf numFmtId="0" fontId="44" fillId="8" borderId="5" xfId="0" applyFont="1" applyFill="1" applyBorder="1" applyAlignment="1">
      <alignment horizontal="left" vertical="center" textRotation="255"/>
    </xf>
    <xf numFmtId="0" fontId="44" fillId="8" borderId="15" xfId="0" applyFont="1" applyFill="1" applyBorder="1" applyAlignment="1">
      <alignment horizontal="left" vertical="center" textRotation="255"/>
    </xf>
    <xf numFmtId="0" fontId="44" fillId="8" borderId="13" xfId="0" applyFont="1" applyFill="1" applyBorder="1" applyAlignment="1">
      <alignment horizontal="left" vertical="center" textRotation="255"/>
    </xf>
    <xf numFmtId="0" fontId="45" fillId="8" borderId="4" xfId="0" applyFont="1" applyFill="1" applyBorder="1" applyAlignment="1">
      <alignment horizontal="right" vertical="center" textRotation="255"/>
    </xf>
    <xf numFmtId="0" fontId="45" fillId="8" borderId="9" xfId="0" applyFont="1" applyFill="1" applyBorder="1" applyAlignment="1">
      <alignment horizontal="right" vertical="center" textRotation="255"/>
    </xf>
    <xf numFmtId="0" fontId="45" fillId="8" borderId="8" xfId="0" applyFont="1" applyFill="1" applyBorder="1" applyAlignment="1">
      <alignment horizontal="right" vertical="center" textRotation="255"/>
    </xf>
    <xf numFmtId="0" fontId="29" fillId="0" borderId="4" xfId="0" applyFont="1" applyBorder="1" applyAlignment="1">
      <alignment horizontal="center" vertical="top" wrapText="1"/>
    </xf>
    <xf numFmtId="0" fontId="29" fillId="0" borderId="6" xfId="0" applyFont="1" applyBorder="1" applyAlignment="1">
      <alignment horizontal="center" vertical="top" wrapText="1"/>
    </xf>
    <xf numFmtId="0" fontId="29" fillId="0" borderId="5" xfId="0" applyFont="1" applyBorder="1" applyAlignment="1">
      <alignment horizontal="center" vertical="top" wrapText="1"/>
    </xf>
    <xf numFmtId="0" fontId="0" fillId="0" borderId="0" xfId="0" applyBorder="1" applyAlignment="1">
      <alignment vertical="top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37"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lor theme="0" tint="-0.24994659260841701"/>
      </font>
      <fill>
        <patternFill>
          <bgColor rgb="FFC0C0C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1"/>
      </font>
      <fill>
        <patternFill>
          <bgColor theme="1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lor rgb="FFFFFFCC"/>
      </font>
      <fill>
        <patternFill>
          <bgColor rgb="FFFFFFCC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lor theme="0" tint="-0.14996795556505021"/>
      </font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1-TRAN'!A1"/><Relationship Id="rId2" Type="http://schemas.openxmlformats.org/officeDocument/2006/relationships/image" Target="../media/image1.png"/><Relationship Id="rId1" Type="http://schemas.openxmlformats.org/officeDocument/2006/relationships/hyperlink" Target="#'1-TRAN'!A145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2-DIP'!A1"/><Relationship Id="rId2" Type="http://schemas.openxmlformats.org/officeDocument/2006/relationships/image" Target="../media/image1.png"/><Relationship Id="rId1" Type="http://schemas.openxmlformats.org/officeDocument/2006/relationships/hyperlink" Target="#'2-DIP'!A149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9b-BV-AP'!A1"/><Relationship Id="rId2" Type="http://schemas.openxmlformats.org/officeDocument/2006/relationships/image" Target="../media/image4.gif"/><Relationship Id="rId1" Type="http://schemas.openxmlformats.org/officeDocument/2006/relationships/hyperlink" Target="#'8-DIP'!A1"/><Relationship Id="rId6" Type="http://schemas.openxmlformats.org/officeDocument/2006/relationships/image" Target="../media/image5.png"/><Relationship Id="rId5" Type="http://schemas.openxmlformats.org/officeDocument/2006/relationships/hyperlink" Target="#'9b-B-ACAD-TEM'!A1"/><Relationship Id="rId4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'3-STB'!A1"/><Relationship Id="rId3" Type="http://schemas.openxmlformats.org/officeDocument/2006/relationships/hyperlink" Target="#STB!A1"/><Relationship Id="rId7" Type="http://schemas.openxmlformats.org/officeDocument/2006/relationships/hyperlink" Target="#'3-STB'!A137"/><Relationship Id="rId2" Type="http://schemas.openxmlformats.org/officeDocument/2006/relationships/image" Target="../media/image1.png"/><Relationship Id="rId1" Type="http://schemas.openxmlformats.org/officeDocument/2006/relationships/hyperlink" Target="#STB!B181"/><Relationship Id="rId6" Type="http://schemas.openxmlformats.org/officeDocument/2006/relationships/image" Target="../media/image6.png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47625</xdr:rowOff>
    </xdr:from>
    <xdr:to>
      <xdr:col>15</xdr:col>
      <xdr:colOff>847725</xdr:colOff>
      <xdr:row>0</xdr:row>
      <xdr:rowOff>323850</xdr:rowOff>
    </xdr:to>
    <xdr:pic>
      <xdr:nvPicPr>
        <xdr:cNvPr id="16448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7625"/>
          <a:ext cx="75723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152400</xdr:colOff>
      <xdr:row>91</xdr:row>
      <xdr:rowOff>0</xdr:rowOff>
    </xdr:from>
    <xdr:to>
      <xdr:col>14</xdr:col>
      <xdr:colOff>723900</xdr:colOff>
      <xdr:row>92</xdr:row>
      <xdr:rowOff>38100</xdr:rowOff>
    </xdr:to>
    <xdr:pic>
      <xdr:nvPicPr>
        <xdr:cNvPr id="16449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20069175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16450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52959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38100</xdr:rowOff>
    </xdr:from>
    <xdr:to>
      <xdr:col>14</xdr:col>
      <xdr:colOff>438150</xdr:colOff>
      <xdr:row>0</xdr:row>
      <xdr:rowOff>314325</xdr:rowOff>
    </xdr:to>
    <xdr:pic>
      <xdr:nvPicPr>
        <xdr:cNvPr id="17472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8100"/>
          <a:ext cx="75723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209550</xdr:colOff>
      <xdr:row>98</xdr:row>
      <xdr:rowOff>0</xdr:rowOff>
    </xdr:from>
    <xdr:to>
      <xdr:col>13</xdr:col>
      <xdr:colOff>523875</xdr:colOff>
      <xdr:row>99</xdr:row>
      <xdr:rowOff>47625</xdr:rowOff>
    </xdr:to>
    <xdr:pic>
      <xdr:nvPicPr>
        <xdr:cNvPr id="17473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2184082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2</xdr:col>
      <xdr:colOff>0</xdr:colOff>
      <xdr:row>1</xdr:row>
      <xdr:rowOff>0</xdr:rowOff>
    </xdr:from>
    <xdr:to>
      <xdr:col>10</xdr:col>
      <xdr:colOff>28575</xdr:colOff>
      <xdr:row>4</xdr:row>
      <xdr:rowOff>104775</xdr:rowOff>
    </xdr:to>
    <xdr:pic>
      <xdr:nvPicPr>
        <xdr:cNvPr id="1747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00050"/>
          <a:ext cx="50101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381000</xdr:rowOff>
    </xdr:to>
    <xdr:pic>
      <xdr:nvPicPr>
        <xdr:cNvPr id="16228" name="Picture 3" descr="setaesqblue">
          <a:hlinkClick xmlns:r="http://schemas.openxmlformats.org/officeDocument/2006/relationships" r:id="rId1" tooltip="VOLTA  PRA PLANILHA 8-DIP (DIÁRIAS NO PAÍS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15</xdr:col>
      <xdr:colOff>266700</xdr:colOff>
      <xdr:row>0</xdr:row>
      <xdr:rowOff>0</xdr:rowOff>
    </xdr:from>
    <xdr:to>
      <xdr:col>15</xdr:col>
      <xdr:colOff>266700</xdr:colOff>
      <xdr:row>0</xdr:row>
      <xdr:rowOff>381000</xdr:rowOff>
    </xdr:to>
    <xdr:pic>
      <xdr:nvPicPr>
        <xdr:cNvPr id="16229" name="Picture 4" descr="setaesqblue">
          <a:hlinkClick xmlns:r="http://schemas.openxmlformats.org/officeDocument/2006/relationships" r:id="rId3" tooltip="VAI  PRA PLANILHA 9b-BV-AP (BOLSAS VINCULADAS À AUXÍLIO À PESQUIS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0239375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733425</xdr:colOff>
      <xdr:row>4</xdr:row>
      <xdr:rowOff>114300</xdr:rowOff>
    </xdr:to>
    <xdr:pic>
      <xdr:nvPicPr>
        <xdr:cNvPr id="16230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54673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0</xdr:row>
      <xdr:rowOff>381000</xdr:rowOff>
    </xdr:to>
    <xdr:pic>
      <xdr:nvPicPr>
        <xdr:cNvPr id="16231" name="Picture 3" descr="setaesqblue">
          <a:hlinkClick xmlns:r="http://schemas.openxmlformats.org/officeDocument/2006/relationships" r:id="rId1" tooltip="VOLTA  PRA PLANILHA 9a-BV-TEM-JP (BOLSAS VINCULADAS À PROJETO TEMÁTICO E JOVEM PESQUISADOR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13</xdr:col>
      <xdr:colOff>238125</xdr:colOff>
      <xdr:row>0</xdr:row>
      <xdr:rowOff>0</xdr:rowOff>
    </xdr:from>
    <xdr:to>
      <xdr:col>13</xdr:col>
      <xdr:colOff>809625</xdr:colOff>
      <xdr:row>0</xdr:row>
      <xdr:rowOff>381000</xdr:rowOff>
    </xdr:to>
    <xdr:pic>
      <xdr:nvPicPr>
        <xdr:cNvPr id="16232" name="Picture 4" descr="setaesqblue">
          <a:hlinkClick xmlns:r="http://schemas.openxmlformats.org/officeDocument/2006/relationships" r:id="rId5" tooltip="VAI PRA PRA PLANILHA DE TOTALIZAÇÃO (CONSOLIDAD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477250" y="0"/>
          <a:ext cx="571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9525</xdr:colOff>
      <xdr:row>0</xdr:row>
      <xdr:rowOff>38100</xdr:rowOff>
    </xdr:from>
    <xdr:to>
      <xdr:col>10</xdr:col>
      <xdr:colOff>1057275</xdr:colOff>
      <xdr:row>0</xdr:row>
      <xdr:rowOff>361950</xdr:rowOff>
    </xdr:to>
    <xdr:pic>
      <xdr:nvPicPr>
        <xdr:cNvPr id="16233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38100"/>
          <a:ext cx="47339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</xdr:row>
          <xdr:rowOff>238125</xdr:rowOff>
        </xdr:from>
        <xdr:to>
          <xdr:col>5</xdr:col>
          <xdr:colOff>523875</xdr:colOff>
          <xdr:row>6</xdr:row>
          <xdr:rowOff>228600</xdr:rowOff>
        </xdr:to>
        <xdr:sp macro="" textlink="">
          <xdr:nvSpPr>
            <xdr:cNvPr id="16090" name="Option Button 730" hidden="1">
              <a:extLst>
                <a:ext uri="{63B3BB69-23CF-44E3-9099-C40C66FF867C}">
                  <a14:compatExt spid="_x0000_s16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238125</xdr:rowOff>
        </xdr:from>
        <xdr:to>
          <xdr:col>1</xdr:col>
          <xdr:colOff>285750</xdr:colOff>
          <xdr:row>6</xdr:row>
          <xdr:rowOff>228600</xdr:rowOff>
        </xdr:to>
        <xdr:sp macro="" textlink="">
          <xdr:nvSpPr>
            <xdr:cNvPr id="16097" name="Option Button 737" hidden="1">
              <a:extLst>
                <a:ext uri="{63B3BB69-23CF-44E3-9099-C40C66FF867C}">
                  <a14:compatExt spid="_x0000_s16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600075</xdr:colOff>
          <xdr:row>6</xdr:row>
          <xdr:rowOff>0</xdr:rowOff>
        </xdr:from>
        <xdr:to>
          <xdr:col>9</xdr:col>
          <xdr:colOff>104775</xdr:colOff>
          <xdr:row>6</xdr:row>
          <xdr:rowOff>219075</xdr:rowOff>
        </xdr:to>
        <xdr:sp macro="" textlink="">
          <xdr:nvSpPr>
            <xdr:cNvPr id="16101" name="Option Button 741" hidden="1">
              <a:extLst>
                <a:ext uri="{63B3BB69-23CF-44E3-9099-C40C66FF867C}">
                  <a14:compatExt spid="_x0000_s16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9525</xdr:colOff>
      <xdr:row>0</xdr:row>
      <xdr:rowOff>314325</xdr:rowOff>
    </xdr:to>
    <xdr:pic>
      <xdr:nvPicPr>
        <xdr:cNvPr id="19493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85</xdr:row>
      <xdr:rowOff>0</xdr:rowOff>
    </xdr:from>
    <xdr:to>
      <xdr:col>5</xdr:col>
      <xdr:colOff>209550</xdr:colOff>
      <xdr:row>86</xdr:row>
      <xdr:rowOff>47625</xdr:rowOff>
    </xdr:to>
    <xdr:pic>
      <xdr:nvPicPr>
        <xdr:cNvPr id="19494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68687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19495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409575</xdr:colOff>
      <xdr:row>1</xdr:row>
      <xdr:rowOff>95250</xdr:rowOff>
    </xdr:from>
    <xdr:to>
      <xdr:col>9</xdr:col>
      <xdr:colOff>409575</xdr:colOff>
      <xdr:row>4</xdr:row>
      <xdr:rowOff>47625</xdr:rowOff>
    </xdr:to>
    <xdr:pic>
      <xdr:nvPicPr>
        <xdr:cNvPr id="19496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495300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66675</xdr:rowOff>
    </xdr:from>
    <xdr:to>
      <xdr:col>15</xdr:col>
      <xdr:colOff>66675</xdr:colOff>
      <xdr:row>0</xdr:row>
      <xdr:rowOff>342900</xdr:rowOff>
    </xdr:to>
    <xdr:pic>
      <xdr:nvPicPr>
        <xdr:cNvPr id="19497" name="Picture 7" descr="CLIQUE AQUI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66675"/>
          <a:ext cx="87344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400050</xdr:colOff>
      <xdr:row>85</xdr:row>
      <xdr:rowOff>38100</xdr:rowOff>
    </xdr:from>
    <xdr:to>
      <xdr:col>12</xdr:col>
      <xdr:colOff>942975</xdr:colOff>
      <xdr:row>86</xdr:row>
      <xdr:rowOff>47625</xdr:rowOff>
    </xdr:to>
    <xdr:pic>
      <xdr:nvPicPr>
        <xdr:cNvPr id="19498" name="Picture 17" descr="CLIQUE AQUI2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16906875"/>
          <a:ext cx="5343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5076825</xdr:colOff>
      <xdr:row>2</xdr:row>
      <xdr:rowOff>266700</xdr:rowOff>
    </xdr:to>
    <xdr:pic>
      <xdr:nvPicPr>
        <xdr:cNvPr id="18472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50768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IK174"/>
  <sheetViews>
    <sheetView showGridLines="0" showRowColHeaders="0" tabSelected="1" zoomScaleNormal="100" workbookViewId="0"/>
  </sheetViews>
  <sheetFormatPr defaultColWidth="0" defaultRowHeight="12.75" zeroHeight="1"/>
  <cols>
    <col min="1" max="1" width="2.28515625" style="37" customWidth="1"/>
    <col min="2" max="2" width="5.85546875" style="34" customWidth="1"/>
    <col min="3" max="3" width="5.140625" style="80" customWidth="1"/>
    <col min="4" max="4" width="9.28515625" style="80" customWidth="1"/>
    <col min="5" max="5" width="10.5703125" style="80" customWidth="1"/>
    <col min="6" max="8" width="8" style="36" customWidth="1"/>
    <col min="9" max="9" width="7.28515625" style="36" customWidth="1"/>
    <col min="10" max="10" width="5" style="36" customWidth="1"/>
    <col min="11" max="11" width="7.5703125" style="36" customWidth="1"/>
    <col min="12" max="12" width="6.5703125" style="36" customWidth="1"/>
    <col min="13" max="13" width="7.7109375" style="80" customWidth="1"/>
    <col min="14" max="14" width="5.28515625" style="80" customWidth="1"/>
    <col min="15" max="15" width="15.5703125" style="80" customWidth="1"/>
    <col min="16" max="16" width="16.5703125" style="36" customWidth="1"/>
    <col min="17" max="17" width="19" style="20" customWidth="1"/>
    <col min="18" max="18" width="2.28515625" style="34" customWidth="1"/>
    <col min="19" max="19" width="7.5703125" style="34" hidden="1" customWidth="1"/>
    <col min="20" max="16384" width="0" style="34" hidden="1"/>
  </cols>
  <sheetData>
    <row r="1" spans="1:243" s="4" customFormat="1" ht="31.5" customHeight="1">
      <c r="A1" s="194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1"/>
    </row>
    <row r="2" spans="1:243" s="4" customFormat="1" ht="12.75" customHeight="1">
      <c r="A2" s="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1"/>
    </row>
    <row r="3" spans="1:243" s="4" customFormat="1" ht="16.5" customHeight="1">
      <c r="A3" s="19"/>
      <c r="B3" s="2"/>
      <c r="C3" s="3"/>
      <c r="D3" s="3"/>
      <c r="E3" s="3"/>
      <c r="F3" s="2"/>
      <c r="G3" s="2"/>
      <c r="H3" s="2"/>
      <c r="I3" s="2"/>
      <c r="J3" s="2"/>
      <c r="K3" s="2"/>
      <c r="L3" s="125"/>
      <c r="M3" s="383"/>
      <c r="N3" s="380" t="s">
        <v>116</v>
      </c>
      <c r="O3" s="381"/>
      <c r="P3" s="381"/>
      <c r="Q3" s="382"/>
    </row>
    <row r="4" spans="1:243" s="4" customFormat="1" ht="16.5" customHeight="1">
      <c r="A4" s="19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198"/>
      <c r="N4" s="277" t="s">
        <v>118</v>
      </c>
      <c r="O4" s="278"/>
      <c r="P4" s="278"/>
      <c r="Q4" s="279"/>
    </row>
    <row r="5" spans="1:243" s="4" customFormat="1" ht="12.75" customHeight="1">
      <c r="A5" s="19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"/>
      <c r="O5" s="3"/>
      <c r="P5" s="2"/>
      <c r="Q5" s="41"/>
    </row>
    <row r="6" spans="1:243" s="4" customFormat="1" ht="19.5" customHeight="1">
      <c r="A6" s="27"/>
      <c r="B6" s="167" t="s">
        <v>90</v>
      </c>
      <c r="C6" s="167"/>
      <c r="D6" s="167"/>
      <c r="E6" s="167"/>
      <c r="F6" s="167"/>
      <c r="G6" s="167"/>
      <c r="H6" s="167"/>
      <c r="I6" s="167"/>
      <c r="J6" s="167"/>
      <c r="Q6" s="41"/>
      <c r="R6" s="38"/>
      <c r="S6" s="38"/>
      <c r="T6" s="38"/>
      <c r="U6" s="38"/>
      <c r="V6" s="38"/>
      <c r="W6" s="38"/>
      <c r="X6" s="38"/>
      <c r="Y6" s="41"/>
    </row>
    <row r="7" spans="1:243" s="28" customFormat="1" ht="6.75" customHeight="1">
      <c r="A7" s="19"/>
      <c r="B7" s="4"/>
      <c r="C7" s="41"/>
      <c r="D7" s="47"/>
      <c r="E7" s="47"/>
      <c r="F7" s="48"/>
      <c r="G7" s="48"/>
      <c r="H7" s="48"/>
      <c r="I7" s="48"/>
      <c r="J7" s="48"/>
      <c r="K7" s="48"/>
      <c r="L7" s="48"/>
      <c r="M7" s="47"/>
      <c r="N7" s="47"/>
      <c r="O7" s="48"/>
      <c r="P7" s="48"/>
      <c r="Q7" s="48"/>
      <c r="R7" s="4"/>
    </row>
    <row r="8" spans="1:243" s="2" customFormat="1" ht="19.5" customHeight="1">
      <c r="A8" s="42"/>
      <c r="B8" s="5" t="s">
        <v>69</v>
      </c>
      <c r="C8" s="25"/>
      <c r="D8" s="7"/>
      <c r="E8" s="7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161" t="s">
        <v>0</v>
      </c>
      <c r="Q8" s="249"/>
      <c r="R8" s="188"/>
    </row>
    <row r="9" spans="1:243" s="2" customFormat="1" ht="5.25" customHeight="1">
      <c r="A9" s="42"/>
      <c r="B9" s="5"/>
      <c r="C9" s="6"/>
      <c r="D9" s="7"/>
      <c r="E9" s="7"/>
      <c r="F9" s="25"/>
      <c r="G9" s="25"/>
      <c r="H9" s="25"/>
      <c r="I9" s="25"/>
      <c r="J9" s="25"/>
      <c r="K9" s="25"/>
      <c r="L9" s="25"/>
      <c r="M9" s="24"/>
      <c r="N9" s="24"/>
      <c r="O9" s="24"/>
      <c r="P9" s="139"/>
      <c r="Q9" s="139"/>
      <c r="R9" s="19"/>
    </row>
    <row r="10" spans="1:243" s="4" customFormat="1" ht="19.5" customHeight="1">
      <c r="A10" s="19"/>
      <c r="B10" s="264" t="s">
        <v>64</v>
      </c>
      <c r="C10" s="265"/>
      <c r="D10" s="266" t="str">
        <f>IF(SUM(P13:P34)=0,"",SUM(P13:P34))</f>
        <v/>
      </c>
      <c r="E10" s="267"/>
      <c r="F10" s="267"/>
      <c r="G10" s="268"/>
      <c r="H10" s="70"/>
      <c r="I10" s="70"/>
      <c r="J10" s="70"/>
      <c r="K10" s="70"/>
      <c r="L10" s="70"/>
      <c r="M10" s="70"/>
      <c r="N10" s="70"/>
      <c r="O10" s="70"/>
      <c r="P10" s="70"/>
      <c r="Q10" s="70"/>
    </row>
    <row r="11" spans="1:243" s="52" customFormat="1" ht="6.75" customHeight="1">
      <c r="A11" s="10"/>
      <c r="B11" s="10"/>
      <c r="C11" s="12"/>
      <c r="D11" s="12"/>
      <c r="E11" s="12"/>
      <c r="F11" s="1"/>
      <c r="G11" s="1"/>
      <c r="H11" s="1"/>
      <c r="I11" s="1"/>
      <c r="J11" s="1"/>
      <c r="K11" s="1"/>
      <c r="L11" s="1"/>
      <c r="M11" s="12"/>
      <c r="N11" s="12"/>
      <c r="O11" s="12"/>
      <c r="P11" s="1"/>
      <c r="Q11" s="50"/>
      <c r="R11" s="69"/>
      <c r="S11" s="69"/>
      <c r="T11" s="69"/>
      <c r="U11" s="69"/>
      <c r="V11" s="69"/>
      <c r="W11" s="69"/>
      <c r="X11" s="69"/>
    </row>
    <row r="12" spans="1:243" s="56" customFormat="1" ht="33" customHeight="1">
      <c r="A12" s="53"/>
      <c r="B12" s="284" t="s">
        <v>9</v>
      </c>
      <c r="C12" s="285"/>
      <c r="D12" s="112" t="s">
        <v>14</v>
      </c>
      <c r="E12" s="260" t="s">
        <v>15</v>
      </c>
      <c r="F12" s="261"/>
      <c r="G12" s="261"/>
      <c r="H12" s="261"/>
      <c r="I12" s="261"/>
      <c r="J12" s="261"/>
      <c r="K12" s="261"/>
      <c r="L12" s="261"/>
      <c r="M12" s="261"/>
      <c r="N12" s="262"/>
      <c r="O12" s="216" t="s">
        <v>11</v>
      </c>
      <c r="P12" s="112" t="s">
        <v>12</v>
      </c>
      <c r="Q12" s="112" t="s">
        <v>10</v>
      </c>
      <c r="R12" s="61"/>
      <c r="S12" s="61"/>
      <c r="T12" s="61"/>
      <c r="U12" s="61"/>
      <c r="V12" s="61"/>
      <c r="W12" s="61"/>
      <c r="X12" s="61"/>
    </row>
    <row r="13" spans="1:243" customFormat="1" ht="29.25" customHeight="1">
      <c r="A13" s="108"/>
      <c r="B13" s="287"/>
      <c r="C13" s="288"/>
      <c r="D13" s="58"/>
      <c r="E13" s="257"/>
      <c r="F13" s="258"/>
      <c r="G13" s="258"/>
      <c r="H13" s="258"/>
      <c r="I13" s="258"/>
      <c r="J13" s="258"/>
      <c r="K13" s="258"/>
      <c r="L13" s="258"/>
      <c r="M13" s="258"/>
      <c r="N13" s="259"/>
      <c r="O13" s="102"/>
      <c r="P13" s="195" t="str">
        <f>IF(O13*D13=0,"",O13*D13)</f>
        <v/>
      </c>
      <c r="Q13" s="40"/>
      <c r="R13" s="107"/>
      <c r="S13" s="4"/>
      <c r="T13" s="4"/>
      <c r="U13" s="4"/>
      <c r="V13" s="4"/>
      <c r="W13" s="4"/>
      <c r="X13" s="4"/>
      <c r="IH13" s="51"/>
      <c r="II13" s="16"/>
    </row>
    <row r="14" spans="1:243" customFormat="1" ht="29.25" customHeight="1">
      <c r="A14" s="108"/>
      <c r="B14" s="255"/>
      <c r="C14" s="256"/>
      <c r="D14" s="58"/>
      <c r="E14" s="257"/>
      <c r="F14" s="258"/>
      <c r="G14" s="258"/>
      <c r="H14" s="258"/>
      <c r="I14" s="258"/>
      <c r="J14" s="258"/>
      <c r="K14" s="258"/>
      <c r="L14" s="258"/>
      <c r="M14" s="258"/>
      <c r="N14" s="259"/>
      <c r="O14" s="102"/>
      <c r="P14" s="195" t="str">
        <f t="shared" ref="P14:P34" si="0">IF(O14*D14=0,"",O14*D14)</f>
        <v/>
      </c>
      <c r="Q14" s="40"/>
      <c r="R14" s="107"/>
      <c r="S14" s="4"/>
      <c r="T14" s="4"/>
      <c r="U14" s="4"/>
      <c r="V14" s="4"/>
      <c r="W14" s="4"/>
      <c r="X14" s="4"/>
      <c r="IH14" s="51"/>
      <c r="II14" s="16"/>
    </row>
    <row r="15" spans="1:243" customFormat="1" ht="29.25" customHeight="1">
      <c r="A15" s="108"/>
      <c r="B15" s="255"/>
      <c r="C15" s="256"/>
      <c r="D15" s="58"/>
      <c r="E15" s="257"/>
      <c r="F15" s="258"/>
      <c r="G15" s="258"/>
      <c r="H15" s="258"/>
      <c r="I15" s="258"/>
      <c r="J15" s="258"/>
      <c r="K15" s="258"/>
      <c r="L15" s="258"/>
      <c r="M15" s="258"/>
      <c r="N15" s="259"/>
      <c r="O15" s="102"/>
      <c r="P15" s="195" t="str">
        <f t="shared" si="0"/>
        <v/>
      </c>
      <c r="Q15" s="40"/>
      <c r="R15" s="107"/>
      <c r="S15" s="4"/>
      <c r="T15" s="4"/>
      <c r="U15" s="4"/>
      <c r="V15" s="4"/>
      <c r="W15" s="4"/>
      <c r="X15" s="4"/>
      <c r="IH15" s="16"/>
      <c r="II15" s="16"/>
    </row>
    <row r="16" spans="1:243" customFormat="1" ht="29.25" customHeight="1">
      <c r="A16" s="108"/>
      <c r="B16" s="255"/>
      <c r="C16" s="256"/>
      <c r="D16" s="58"/>
      <c r="E16" s="257"/>
      <c r="F16" s="258"/>
      <c r="G16" s="258"/>
      <c r="H16" s="258"/>
      <c r="I16" s="258"/>
      <c r="J16" s="258"/>
      <c r="K16" s="258"/>
      <c r="L16" s="258"/>
      <c r="M16" s="258"/>
      <c r="N16" s="259"/>
      <c r="O16" s="102"/>
      <c r="P16" s="195" t="str">
        <f t="shared" si="0"/>
        <v/>
      </c>
      <c r="Q16" s="40"/>
      <c r="R16" s="107"/>
      <c r="S16" s="4"/>
      <c r="T16" s="4"/>
      <c r="U16" s="4"/>
      <c r="V16" s="4"/>
      <c r="W16" s="4"/>
      <c r="X16" s="4"/>
      <c r="IH16" s="16"/>
      <c r="II16" s="16"/>
    </row>
    <row r="17" spans="1:24" customFormat="1" ht="29.25" customHeight="1">
      <c r="A17" s="108"/>
      <c r="B17" s="255"/>
      <c r="C17" s="256"/>
      <c r="D17" s="58"/>
      <c r="E17" s="257"/>
      <c r="F17" s="258"/>
      <c r="G17" s="258"/>
      <c r="H17" s="258"/>
      <c r="I17" s="258"/>
      <c r="J17" s="258"/>
      <c r="K17" s="258"/>
      <c r="L17" s="258"/>
      <c r="M17" s="258"/>
      <c r="N17" s="259"/>
      <c r="O17" s="102"/>
      <c r="P17" s="195" t="str">
        <f t="shared" si="0"/>
        <v/>
      </c>
      <c r="Q17" s="40"/>
      <c r="R17" s="107"/>
      <c r="S17" s="4"/>
      <c r="T17" s="4"/>
      <c r="U17" s="4"/>
      <c r="V17" s="4"/>
      <c r="W17" s="4"/>
      <c r="X17" s="4"/>
    </row>
    <row r="18" spans="1:24" customFormat="1" ht="29.25" customHeight="1">
      <c r="A18" s="108"/>
      <c r="B18" s="255"/>
      <c r="C18" s="256"/>
      <c r="D18" s="58"/>
      <c r="E18" s="257"/>
      <c r="F18" s="258"/>
      <c r="G18" s="258"/>
      <c r="H18" s="258"/>
      <c r="I18" s="258"/>
      <c r="J18" s="258"/>
      <c r="K18" s="258"/>
      <c r="L18" s="258"/>
      <c r="M18" s="258"/>
      <c r="N18" s="259"/>
      <c r="O18" s="102"/>
      <c r="P18" s="195" t="str">
        <f t="shared" si="0"/>
        <v/>
      </c>
      <c r="Q18" s="40"/>
      <c r="R18" s="107"/>
      <c r="S18" s="4"/>
      <c r="T18" s="4"/>
      <c r="U18" s="4"/>
      <c r="V18" s="4"/>
      <c r="W18" s="4"/>
      <c r="X18" s="4"/>
    </row>
    <row r="19" spans="1:24" customFormat="1" ht="29.25" customHeight="1">
      <c r="A19" s="108"/>
      <c r="B19" s="255"/>
      <c r="C19" s="256"/>
      <c r="D19" s="58"/>
      <c r="E19" s="257"/>
      <c r="F19" s="258"/>
      <c r="G19" s="258"/>
      <c r="H19" s="258"/>
      <c r="I19" s="258"/>
      <c r="J19" s="258"/>
      <c r="K19" s="258"/>
      <c r="L19" s="258"/>
      <c r="M19" s="258"/>
      <c r="N19" s="259"/>
      <c r="O19" s="102"/>
      <c r="P19" s="195" t="str">
        <f t="shared" si="0"/>
        <v/>
      </c>
      <c r="Q19" s="40"/>
      <c r="R19" s="107"/>
      <c r="S19" s="4"/>
      <c r="T19" s="4"/>
      <c r="U19" s="4"/>
      <c r="V19" s="4"/>
      <c r="W19" s="4"/>
      <c r="X19" s="4"/>
    </row>
    <row r="20" spans="1:24" customFormat="1" ht="29.25" customHeight="1">
      <c r="A20" s="108"/>
      <c r="B20" s="255"/>
      <c r="C20" s="256"/>
      <c r="D20" s="58"/>
      <c r="E20" s="257"/>
      <c r="F20" s="258"/>
      <c r="G20" s="258"/>
      <c r="H20" s="258"/>
      <c r="I20" s="258"/>
      <c r="J20" s="258"/>
      <c r="K20" s="258"/>
      <c r="L20" s="258"/>
      <c r="M20" s="258"/>
      <c r="N20" s="259"/>
      <c r="O20" s="102"/>
      <c r="P20" s="195" t="str">
        <f t="shared" si="0"/>
        <v/>
      </c>
      <c r="Q20" s="40"/>
      <c r="R20" s="107"/>
      <c r="S20" s="4"/>
      <c r="T20" s="4"/>
      <c r="U20" s="4"/>
      <c r="V20" s="4"/>
      <c r="W20" s="4"/>
      <c r="X20" s="4"/>
    </row>
    <row r="21" spans="1:24" customFormat="1" ht="29.25" customHeight="1">
      <c r="A21" s="108"/>
      <c r="B21" s="255"/>
      <c r="C21" s="256"/>
      <c r="D21" s="58"/>
      <c r="E21" s="257"/>
      <c r="F21" s="258"/>
      <c r="G21" s="258"/>
      <c r="H21" s="258"/>
      <c r="I21" s="258"/>
      <c r="J21" s="258"/>
      <c r="K21" s="258"/>
      <c r="L21" s="258"/>
      <c r="M21" s="258"/>
      <c r="N21" s="259"/>
      <c r="O21" s="102"/>
      <c r="P21" s="195" t="str">
        <f t="shared" si="0"/>
        <v/>
      </c>
      <c r="Q21" s="40"/>
      <c r="R21" s="107"/>
      <c r="S21" s="4"/>
      <c r="T21" s="4"/>
      <c r="U21" s="4"/>
      <c r="V21" s="4"/>
      <c r="W21" s="4"/>
      <c r="X21" s="4"/>
    </row>
    <row r="22" spans="1:24" customFormat="1" ht="29.25" customHeight="1">
      <c r="A22" s="108"/>
      <c r="B22" s="255"/>
      <c r="C22" s="256"/>
      <c r="D22" s="58"/>
      <c r="E22" s="257"/>
      <c r="F22" s="258"/>
      <c r="G22" s="258"/>
      <c r="H22" s="258"/>
      <c r="I22" s="258"/>
      <c r="J22" s="258"/>
      <c r="K22" s="258"/>
      <c r="L22" s="258"/>
      <c r="M22" s="258"/>
      <c r="N22" s="259"/>
      <c r="O22" s="102"/>
      <c r="P22" s="195" t="str">
        <f t="shared" si="0"/>
        <v/>
      </c>
      <c r="Q22" s="40"/>
      <c r="R22" s="107"/>
      <c r="S22" s="4"/>
      <c r="T22" s="4"/>
      <c r="U22" s="4"/>
      <c r="V22" s="4"/>
      <c r="W22" s="4"/>
      <c r="X22" s="4"/>
    </row>
    <row r="23" spans="1:24" customFormat="1" ht="29.25" customHeight="1">
      <c r="A23" s="108"/>
      <c r="B23" s="255"/>
      <c r="C23" s="256"/>
      <c r="D23" s="58"/>
      <c r="E23" s="257"/>
      <c r="F23" s="258"/>
      <c r="G23" s="258"/>
      <c r="H23" s="258"/>
      <c r="I23" s="258"/>
      <c r="J23" s="258"/>
      <c r="K23" s="258"/>
      <c r="L23" s="258"/>
      <c r="M23" s="258"/>
      <c r="N23" s="259"/>
      <c r="O23" s="102"/>
      <c r="P23" s="195" t="str">
        <f t="shared" si="0"/>
        <v/>
      </c>
      <c r="Q23" s="40"/>
      <c r="R23" s="107"/>
      <c r="S23" s="4"/>
      <c r="T23" s="4"/>
      <c r="U23" s="4"/>
      <c r="V23" s="4"/>
      <c r="W23" s="4"/>
      <c r="X23" s="4"/>
    </row>
    <row r="24" spans="1:24" customFormat="1" ht="29.25" customHeight="1">
      <c r="A24" s="108"/>
      <c r="B24" s="255"/>
      <c r="C24" s="256"/>
      <c r="D24" s="58"/>
      <c r="E24" s="257"/>
      <c r="F24" s="258"/>
      <c r="G24" s="258"/>
      <c r="H24" s="258"/>
      <c r="I24" s="258"/>
      <c r="J24" s="258"/>
      <c r="K24" s="258"/>
      <c r="L24" s="258"/>
      <c r="M24" s="258"/>
      <c r="N24" s="259"/>
      <c r="O24" s="102"/>
      <c r="P24" s="195" t="str">
        <f t="shared" si="0"/>
        <v/>
      </c>
      <c r="Q24" s="40"/>
      <c r="R24" s="107"/>
      <c r="S24" s="4"/>
      <c r="T24" s="4"/>
      <c r="U24" s="4"/>
      <c r="V24" s="4"/>
      <c r="W24" s="4"/>
      <c r="X24" s="4"/>
    </row>
    <row r="25" spans="1:24" customFormat="1" ht="29.25" customHeight="1">
      <c r="A25" s="108"/>
      <c r="B25" s="255"/>
      <c r="C25" s="256"/>
      <c r="D25" s="58"/>
      <c r="E25" s="257"/>
      <c r="F25" s="258"/>
      <c r="G25" s="258"/>
      <c r="H25" s="258"/>
      <c r="I25" s="258"/>
      <c r="J25" s="258"/>
      <c r="K25" s="258"/>
      <c r="L25" s="258"/>
      <c r="M25" s="258"/>
      <c r="N25" s="259"/>
      <c r="O25" s="102"/>
      <c r="P25" s="195" t="str">
        <f t="shared" si="0"/>
        <v/>
      </c>
      <c r="Q25" s="40"/>
      <c r="R25" s="107"/>
      <c r="S25" s="4"/>
      <c r="T25" s="4"/>
      <c r="U25" s="4"/>
      <c r="V25" s="4"/>
      <c r="W25" s="4"/>
      <c r="X25" s="4"/>
    </row>
    <row r="26" spans="1:24" customFormat="1" ht="29.25" customHeight="1">
      <c r="A26" s="108"/>
      <c r="B26" s="255"/>
      <c r="C26" s="256"/>
      <c r="D26" s="58"/>
      <c r="E26" s="257"/>
      <c r="F26" s="258"/>
      <c r="G26" s="258"/>
      <c r="H26" s="258"/>
      <c r="I26" s="258"/>
      <c r="J26" s="258"/>
      <c r="K26" s="258"/>
      <c r="L26" s="258"/>
      <c r="M26" s="258"/>
      <c r="N26" s="259"/>
      <c r="O26" s="102"/>
      <c r="P26" s="195" t="str">
        <f t="shared" si="0"/>
        <v/>
      </c>
      <c r="Q26" s="40"/>
      <c r="R26" s="107"/>
      <c r="S26" s="4"/>
      <c r="T26" s="4"/>
      <c r="U26" s="4"/>
      <c r="V26" s="4"/>
      <c r="W26" s="4"/>
      <c r="X26" s="4"/>
    </row>
    <row r="27" spans="1:24" customFormat="1" ht="29.25" customHeight="1">
      <c r="A27" s="108"/>
      <c r="B27" s="255"/>
      <c r="C27" s="256"/>
      <c r="D27" s="58"/>
      <c r="E27" s="257"/>
      <c r="F27" s="258"/>
      <c r="G27" s="258"/>
      <c r="H27" s="258"/>
      <c r="I27" s="258"/>
      <c r="J27" s="258"/>
      <c r="K27" s="258"/>
      <c r="L27" s="258"/>
      <c r="M27" s="258"/>
      <c r="N27" s="259"/>
      <c r="O27" s="102"/>
      <c r="P27" s="195" t="str">
        <f t="shared" si="0"/>
        <v/>
      </c>
      <c r="Q27" s="40"/>
      <c r="R27" s="107"/>
      <c r="S27" s="4"/>
      <c r="T27" s="4"/>
      <c r="U27" s="4"/>
      <c r="V27" s="4"/>
      <c r="W27" s="4"/>
      <c r="X27" s="4"/>
    </row>
    <row r="28" spans="1:24" customFormat="1" ht="29.25" customHeight="1">
      <c r="A28" s="108"/>
      <c r="B28" s="255"/>
      <c r="C28" s="256"/>
      <c r="D28" s="58"/>
      <c r="E28" s="257"/>
      <c r="F28" s="258"/>
      <c r="G28" s="258"/>
      <c r="H28" s="258"/>
      <c r="I28" s="258"/>
      <c r="J28" s="258"/>
      <c r="K28" s="258"/>
      <c r="L28" s="258"/>
      <c r="M28" s="258"/>
      <c r="N28" s="259"/>
      <c r="O28" s="102"/>
      <c r="P28" s="195" t="str">
        <f t="shared" si="0"/>
        <v/>
      </c>
      <c r="Q28" s="40"/>
      <c r="R28" s="107"/>
      <c r="S28" s="4"/>
      <c r="T28" s="4"/>
      <c r="U28" s="4"/>
      <c r="V28" s="4"/>
      <c r="W28" s="4"/>
      <c r="X28" s="4"/>
    </row>
    <row r="29" spans="1:24" customFormat="1" ht="29.25" customHeight="1">
      <c r="A29" s="108"/>
      <c r="B29" s="255"/>
      <c r="C29" s="256"/>
      <c r="D29" s="58"/>
      <c r="E29" s="257"/>
      <c r="F29" s="258"/>
      <c r="G29" s="258"/>
      <c r="H29" s="258"/>
      <c r="I29" s="258"/>
      <c r="J29" s="258"/>
      <c r="K29" s="258"/>
      <c r="L29" s="258"/>
      <c r="M29" s="258"/>
      <c r="N29" s="259"/>
      <c r="O29" s="102"/>
      <c r="P29" s="195" t="str">
        <f t="shared" si="0"/>
        <v/>
      </c>
      <c r="Q29" s="40"/>
      <c r="R29" s="107"/>
      <c r="S29" s="4"/>
      <c r="T29" s="4"/>
      <c r="U29" s="4"/>
      <c r="V29" s="4"/>
      <c r="W29" s="4"/>
      <c r="X29" s="4"/>
    </row>
    <row r="30" spans="1:24" customFormat="1" ht="29.25" customHeight="1">
      <c r="A30" s="108"/>
      <c r="B30" s="255"/>
      <c r="C30" s="256"/>
      <c r="D30" s="58"/>
      <c r="E30" s="257"/>
      <c r="F30" s="258"/>
      <c r="G30" s="258"/>
      <c r="H30" s="258"/>
      <c r="I30" s="258"/>
      <c r="J30" s="258"/>
      <c r="K30" s="258"/>
      <c r="L30" s="258"/>
      <c r="M30" s="258"/>
      <c r="N30" s="259"/>
      <c r="O30" s="102"/>
      <c r="P30" s="195" t="str">
        <f t="shared" si="0"/>
        <v/>
      </c>
      <c r="Q30" s="40"/>
      <c r="R30" s="107"/>
      <c r="S30" s="4"/>
      <c r="T30" s="4"/>
      <c r="U30" s="4"/>
      <c r="V30" s="4"/>
      <c r="W30" s="4"/>
      <c r="X30" s="4"/>
    </row>
    <row r="31" spans="1:24" customFormat="1" ht="29.25" customHeight="1">
      <c r="A31" s="108"/>
      <c r="B31" s="255"/>
      <c r="C31" s="256"/>
      <c r="D31" s="58"/>
      <c r="E31" s="257"/>
      <c r="F31" s="258"/>
      <c r="G31" s="258"/>
      <c r="H31" s="258"/>
      <c r="I31" s="258"/>
      <c r="J31" s="258"/>
      <c r="K31" s="258"/>
      <c r="L31" s="258"/>
      <c r="M31" s="258"/>
      <c r="N31" s="259"/>
      <c r="O31" s="102"/>
      <c r="P31" s="195" t="str">
        <f t="shared" si="0"/>
        <v/>
      </c>
      <c r="Q31" s="40"/>
      <c r="R31" s="107"/>
      <c r="S31" s="4"/>
      <c r="T31" s="4"/>
      <c r="U31" s="4"/>
      <c r="V31" s="4"/>
      <c r="W31" s="4"/>
      <c r="X31" s="4"/>
    </row>
    <row r="32" spans="1:24" customFormat="1" ht="29.25" customHeight="1">
      <c r="A32" s="108"/>
      <c r="B32" s="255"/>
      <c r="C32" s="256"/>
      <c r="D32" s="58"/>
      <c r="E32" s="257"/>
      <c r="F32" s="258"/>
      <c r="G32" s="258"/>
      <c r="H32" s="258"/>
      <c r="I32" s="258"/>
      <c r="J32" s="258"/>
      <c r="K32" s="258"/>
      <c r="L32" s="258"/>
      <c r="M32" s="258"/>
      <c r="N32" s="259"/>
      <c r="O32" s="102"/>
      <c r="P32" s="195" t="str">
        <f>IF(O32*D32=0,"",O32*D32)</f>
        <v/>
      </c>
      <c r="Q32" s="40"/>
      <c r="R32" s="107"/>
      <c r="S32" s="4"/>
      <c r="T32" s="4"/>
      <c r="U32" s="4"/>
      <c r="V32" s="4"/>
      <c r="W32" s="4"/>
      <c r="X32" s="4"/>
    </row>
    <row r="33" spans="1:24" customFormat="1" ht="29.25" customHeight="1">
      <c r="A33" s="108"/>
      <c r="B33" s="255"/>
      <c r="C33" s="256"/>
      <c r="D33" s="58"/>
      <c r="E33" s="257"/>
      <c r="F33" s="258"/>
      <c r="G33" s="258"/>
      <c r="H33" s="258"/>
      <c r="I33" s="258"/>
      <c r="J33" s="258"/>
      <c r="K33" s="258"/>
      <c r="L33" s="258"/>
      <c r="M33" s="258"/>
      <c r="N33" s="259"/>
      <c r="O33" s="102"/>
      <c r="P33" s="195" t="str">
        <f t="shared" si="0"/>
        <v/>
      </c>
      <c r="Q33" s="40"/>
      <c r="R33" s="107"/>
      <c r="S33" s="4"/>
      <c r="T33" s="4"/>
      <c r="U33" s="4"/>
      <c r="V33" s="4"/>
      <c r="W33" s="4"/>
      <c r="X33" s="4"/>
    </row>
    <row r="34" spans="1:24" customFormat="1" ht="29.25" customHeight="1">
      <c r="A34" s="108"/>
      <c r="B34" s="255"/>
      <c r="C34" s="256"/>
      <c r="D34" s="58"/>
      <c r="E34" s="257"/>
      <c r="F34" s="258"/>
      <c r="G34" s="258"/>
      <c r="H34" s="258"/>
      <c r="I34" s="258"/>
      <c r="J34" s="258"/>
      <c r="K34" s="258"/>
      <c r="L34" s="258"/>
      <c r="M34" s="258"/>
      <c r="N34" s="259"/>
      <c r="O34" s="102"/>
      <c r="P34" s="195" t="str">
        <f t="shared" si="0"/>
        <v/>
      </c>
      <c r="Q34" s="40"/>
      <c r="R34" s="107"/>
      <c r="S34" s="4"/>
      <c r="T34" s="4"/>
      <c r="U34" s="4"/>
      <c r="V34" s="4"/>
      <c r="W34" s="4"/>
      <c r="X34" s="4"/>
    </row>
    <row r="35" spans="1:24" s="71" customFormat="1" ht="6" customHeight="1">
      <c r="A35" s="17"/>
      <c r="B35" s="17"/>
      <c r="C35" s="12"/>
      <c r="D35" s="12"/>
      <c r="E35" s="12"/>
      <c r="F35" s="1"/>
      <c r="G35" s="1"/>
      <c r="H35" s="1"/>
      <c r="I35" s="1"/>
      <c r="J35" s="1"/>
      <c r="K35" s="1"/>
      <c r="L35" s="1"/>
      <c r="M35" s="12"/>
      <c r="N35" s="12"/>
      <c r="O35" s="12"/>
      <c r="P35" s="18"/>
      <c r="Q35"/>
      <c r="R35" s="49"/>
      <c r="S35" s="49"/>
      <c r="T35" s="49"/>
      <c r="U35" s="49"/>
      <c r="V35" s="49"/>
      <c r="W35" s="49"/>
      <c r="X35" s="49"/>
    </row>
    <row r="36" spans="1:24" s="56" customFormat="1" ht="21.75" customHeight="1">
      <c r="A36" s="53"/>
      <c r="B36" s="136" t="s">
        <v>27</v>
      </c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40"/>
      <c r="R36" s="78"/>
      <c r="S36" s="78"/>
      <c r="T36" s="78"/>
      <c r="U36" s="78"/>
      <c r="V36" s="79"/>
      <c r="W36" s="32"/>
      <c r="X36" s="61"/>
    </row>
    <row r="37" spans="1:24" customFormat="1" ht="12.75" customHeight="1">
      <c r="A37" s="17"/>
      <c r="B37" s="263" t="s">
        <v>119</v>
      </c>
      <c r="C37" s="263"/>
      <c r="D37" s="263"/>
      <c r="E37" s="263"/>
      <c r="F37" s="20"/>
      <c r="G37" s="20"/>
      <c r="H37" s="20"/>
      <c r="I37" s="20"/>
      <c r="J37" s="20"/>
      <c r="K37" s="20"/>
      <c r="L37" s="20"/>
      <c r="M37" s="3"/>
      <c r="N37" s="3"/>
      <c r="O37" s="3"/>
      <c r="R37" s="107"/>
      <c r="S37" s="28"/>
      <c r="T37" s="28"/>
      <c r="U37" s="28"/>
      <c r="V37" s="28"/>
      <c r="W37" s="28"/>
      <c r="X37" s="4"/>
    </row>
    <row r="38" spans="1:24" customFormat="1" ht="12.75" customHeight="1">
      <c r="A38" s="17"/>
      <c r="B38" s="250"/>
      <c r="C38" s="250"/>
      <c r="D38" s="250"/>
      <c r="E38" s="250"/>
      <c r="F38" s="20"/>
      <c r="G38" s="20"/>
      <c r="H38" s="20"/>
      <c r="I38" s="20"/>
      <c r="J38" s="20"/>
      <c r="K38" s="20"/>
      <c r="L38" s="20"/>
      <c r="M38" s="3"/>
      <c r="N38" s="3"/>
      <c r="O38" s="3"/>
      <c r="R38" s="107"/>
      <c r="S38" s="28"/>
      <c r="T38" s="28"/>
      <c r="U38" s="28"/>
      <c r="V38" s="28"/>
      <c r="W38" s="28"/>
      <c r="X38" s="4"/>
    </row>
    <row r="39" spans="1:24" customFormat="1">
      <c r="A39" s="37"/>
      <c r="B39" s="138"/>
      <c r="C39" s="153"/>
      <c r="D39" s="153"/>
      <c r="E39" s="153"/>
      <c r="F39" s="145"/>
      <c r="G39" s="145"/>
      <c r="H39" s="145"/>
      <c r="I39" s="145"/>
      <c r="J39" s="145"/>
      <c r="K39" s="145"/>
      <c r="L39" s="145"/>
      <c r="M39" s="153"/>
      <c r="N39" s="153"/>
      <c r="O39" s="153"/>
      <c r="P39" s="146"/>
      <c r="R39" s="4"/>
      <c r="S39" s="4"/>
      <c r="T39" s="4"/>
      <c r="U39" s="4"/>
      <c r="V39" s="4"/>
      <c r="W39" s="4"/>
      <c r="X39" s="4"/>
    </row>
    <row r="40" spans="1:24" customFormat="1">
      <c r="A40" s="37"/>
      <c r="B40" s="138"/>
      <c r="C40" s="153"/>
      <c r="D40" s="153"/>
      <c r="E40" s="153"/>
      <c r="F40" s="145"/>
      <c r="G40" s="145"/>
      <c r="H40" s="145"/>
      <c r="I40" s="145"/>
      <c r="J40" s="145"/>
      <c r="K40" s="145"/>
      <c r="L40" s="145"/>
      <c r="M40" s="153"/>
      <c r="N40" s="153"/>
      <c r="O40" s="153"/>
      <c r="P40" s="146"/>
      <c r="R40" s="4"/>
      <c r="S40" s="4"/>
      <c r="T40" s="4"/>
      <c r="U40" s="4"/>
      <c r="V40" s="4"/>
      <c r="W40" s="4"/>
      <c r="X40" s="4"/>
    </row>
    <row r="41" spans="1:24" customFormat="1">
      <c r="A41" s="37"/>
      <c r="B41" s="138"/>
      <c r="C41" s="153"/>
      <c r="D41" s="153"/>
      <c r="E41" s="153"/>
      <c r="F41" s="145"/>
      <c r="G41" s="145"/>
      <c r="H41" s="145"/>
      <c r="I41" s="145"/>
      <c r="J41" s="145"/>
      <c r="K41" s="145"/>
      <c r="L41" s="145"/>
      <c r="M41" s="153"/>
      <c r="N41" s="153"/>
      <c r="O41" s="153"/>
      <c r="P41" s="146"/>
      <c r="R41" s="4"/>
      <c r="S41" s="4"/>
      <c r="T41" s="4"/>
      <c r="U41" s="4"/>
      <c r="V41" s="4"/>
      <c r="W41" s="4"/>
      <c r="X41" s="4"/>
    </row>
    <row r="42" spans="1:24" customFormat="1">
      <c r="A42" s="37"/>
      <c r="B42" s="138"/>
      <c r="C42" s="153"/>
      <c r="D42" s="153"/>
      <c r="E42" s="153"/>
      <c r="F42" s="145"/>
      <c r="G42" s="145"/>
      <c r="H42" s="145"/>
      <c r="I42" s="145"/>
      <c r="J42" s="145"/>
      <c r="K42" s="145"/>
      <c r="L42" s="145"/>
      <c r="M42" s="153"/>
      <c r="N42" s="153"/>
      <c r="O42" s="153"/>
      <c r="P42" s="146"/>
      <c r="R42" s="4"/>
      <c r="S42" s="4"/>
      <c r="T42" s="4"/>
      <c r="U42" s="4"/>
      <c r="V42" s="4"/>
      <c r="W42" s="4"/>
      <c r="X42" s="4"/>
    </row>
    <row r="43" spans="1:24" customFormat="1">
      <c r="A43" s="37"/>
      <c r="B43" s="138"/>
      <c r="C43" s="153"/>
      <c r="D43" s="153"/>
      <c r="E43" s="153"/>
      <c r="F43" s="145"/>
      <c r="G43" s="145"/>
      <c r="H43" s="145"/>
      <c r="I43" s="145"/>
      <c r="J43" s="145"/>
      <c r="K43" s="145"/>
      <c r="L43" s="145"/>
      <c r="M43" s="153"/>
      <c r="N43" s="153"/>
      <c r="O43" s="153"/>
      <c r="P43" s="146"/>
      <c r="R43" s="4"/>
      <c r="S43" s="4"/>
      <c r="T43" s="4"/>
      <c r="U43" s="4"/>
      <c r="V43" s="4"/>
      <c r="W43" s="4"/>
      <c r="X43" s="4"/>
    </row>
    <row r="44" spans="1:24" customFormat="1">
      <c r="A44" s="37"/>
      <c r="B44" s="138"/>
      <c r="C44" s="153"/>
      <c r="D44" s="153"/>
      <c r="E44" s="153"/>
      <c r="F44" s="145"/>
      <c r="G44" s="145"/>
      <c r="H44" s="145"/>
      <c r="I44" s="145"/>
      <c r="J44" s="145"/>
      <c r="K44" s="145"/>
      <c r="L44" s="145"/>
      <c r="M44" s="153"/>
      <c r="N44" s="153"/>
      <c r="O44" s="153"/>
      <c r="P44" s="146"/>
      <c r="R44" s="4"/>
      <c r="S44" s="4"/>
      <c r="T44" s="4"/>
      <c r="U44" s="4"/>
      <c r="V44" s="4"/>
      <c r="W44" s="4"/>
      <c r="X44" s="4"/>
    </row>
    <row r="45" spans="1:24" customFormat="1">
      <c r="A45" s="37"/>
      <c r="B45" s="138"/>
      <c r="C45" s="153"/>
      <c r="D45" s="153"/>
      <c r="E45" s="153"/>
      <c r="F45" s="145"/>
      <c r="G45" s="145"/>
      <c r="H45" s="145"/>
      <c r="I45" s="145"/>
      <c r="J45" s="145"/>
      <c r="K45" s="145"/>
      <c r="L45" s="145"/>
      <c r="M45" s="153"/>
      <c r="N45" s="153"/>
      <c r="O45" s="153"/>
      <c r="P45" s="146"/>
      <c r="R45" s="4"/>
      <c r="S45" s="4"/>
      <c r="T45" s="4"/>
      <c r="U45" s="4"/>
      <c r="V45" s="4"/>
      <c r="W45" s="4"/>
      <c r="X45" s="4"/>
    </row>
    <row r="46" spans="1:24" customFormat="1">
      <c r="A46" s="37"/>
      <c r="B46" s="34"/>
      <c r="C46" s="80"/>
      <c r="D46" s="80"/>
      <c r="E46" s="80"/>
      <c r="F46" s="36"/>
      <c r="G46" s="36"/>
      <c r="H46" s="36"/>
      <c r="I46" s="36"/>
      <c r="J46" s="36"/>
      <c r="K46" s="36"/>
      <c r="L46" s="36"/>
      <c r="M46" s="80"/>
      <c r="N46" s="80"/>
      <c r="O46" s="80"/>
      <c r="R46" s="4"/>
      <c r="S46" s="4"/>
      <c r="T46" s="4"/>
      <c r="U46" s="4"/>
      <c r="V46" s="4"/>
      <c r="W46" s="4"/>
      <c r="X46" s="4"/>
    </row>
    <row r="47" spans="1:24" customFormat="1">
      <c r="A47" s="37"/>
      <c r="B47" s="34"/>
      <c r="C47" s="80"/>
      <c r="D47" s="80"/>
      <c r="E47" s="80"/>
      <c r="F47" s="36"/>
      <c r="G47" s="36"/>
      <c r="H47" s="36"/>
      <c r="I47" s="36"/>
      <c r="J47" s="36"/>
      <c r="K47" s="36"/>
      <c r="L47" s="36"/>
      <c r="M47" s="80"/>
      <c r="N47" s="80"/>
      <c r="O47" s="80"/>
      <c r="R47" s="4"/>
      <c r="S47" s="4"/>
      <c r="T47" s="4"/>
      <c r="U47" s="4"/>
      <c r="V47" s="4"/>
      <c r="W47" s="4"/>
      <c r="X47" s="4"/>
    </row>
    <row r="48" spans="1:24" customFormat="1">
      <c r="A48" s="37"/>
      <c r="B48" s="34"/>
      <c r="C48" s="80"/>
      <c r="D48" s="80"/>
      <c r="E48" s="80"/>
      <c r="F48" s="36"/>
      <c r="G48" s="36"/>
      <c r="H48" s="36"/>
      <c r="I48" s="36"/>
      <c r="J48" s="36"/>
      <c r="K48" s="36"/>
      <c r="L48" s="36"/>
      <c r="M48" s="80"/>
      <c r="N48" s="80"/>
      <c r="O48" s="80"/>
      <c r="R48" s="4"/>
      <c r="S48" s="4"/>
      <c r="T48" s="4"/>
      <c r="U48" s="4"/>
      <c r="V48" s="4"/>
      <c r="W48" s="4"/>
      <c r="X48" s="4"/>
    </row>
    <row r="49" spans="1:24" customFormat="1">
      <c r="A49" s="37"/>
      <c r="B49" s="34"/>
      <c r="C49" s="80"/>
      <c r="D49" s="80"/>
      <c r="E49" s="80"/>
      <c r="F49" s="36"/>
      <c r="G49" s="36"/>
      <c r="H49" s="36"/>
      <c r="I49" s="36"/>
      <c r="J49" s="36"/>
      <c r="K49" s="36"/>
      <c r="L49" s="36"/>
      <c r="M49" s="80"/>
      <c r="N49" s="80"/>
      <c r="O49" s="80"/>
      <c r="R49" s="4"/>
      <c r="S49" s="4"/>
      <c r="T49" s="4"/>
      <c r="U49" s="4"/>
      <c r="V49" s="4"/>
      <c r="W49" s="4"/>
      <c r="X49" s="4"/>
    </row>
    <row r="50" spans="1:24" customFormat="1">
      <c r="A50" s="37"/>
      <c r="B50" s="34"/>
      <c r="C50" s="80"/>
      <c r="D50" s="80"/>
      <c r="E50" s="80"/>
      <c r="F50" s="36"/>
      <c r="G50" s="36"/>
      <c r="H50" s="36"/>
      <c r="I50" s="36"/>
      <c r="J50" s="36"/>
      <c r="K50" s="36"/>
      <c r="L50" s="36"/>
      <c r="M50" s="80"/>
      <c r="N50" s="80"/>
      <c r="O50" s="80"/>
      <c r="R50" s="4"/>
      <c r="S50" s="4"/>
      <c r="T50" s="4"/>
      <c r="U50" s="4"/>
      <c r="V50" s="4"/>
      <c r="W50" s="4"/>
      <c r="X50" s="4"/>
    </row>
    <row r="51" spans="1:24" customFormat="1">
      <c r="A51" s="37"/>
      <c r="B51" s="34"/>
      <c r="C51" s="80"/>
      <c r="D51" s="80"/>
      <c r="E51" s="80"/>
      <c r="F51" s="36"/>
      <c r="G51" s="36"/>
      <c r="H51" s="36"/>
      <c r="I51" s="36"/>
      <c r="J51" s="36"/>
      <c r="K51" s="36"/>
      <c r="L51" s="36"/>
      <c r="M51" s="80"/>
      <c r="N51" s="80"/>
      <c r="O51" s="80"/>
      <c r="R51" s="4"/>
      <c r="S51" s="4"/>
      <c r="T51" s="4"/>
      <c r="U51" s="4"/>
      <c r="V51" s="4"/>
      <c r="W51" s="4"/>
      <c r="X51" s="4"/>
    </row>
    <row r="52" spans="1:24" customFormat="1">
      <c r="A52" s="37"/>
      <c r="B52" s="34"/>
      <c r="C52" s="80"/>
      <c r="D52" s="80"/>
      <c r="E52" s="80"/>
      <c r="F52" s="36"/>
      <c r="G52" s="36"/>
      <c r="H52" s="36"/>
      <c r="I52" s="36"/>
      <c r="J52" s="36"/>
      <c r="K52" s="36"/>
      <c r="L52" s="36"/>
      <c r="M52" s="80"/>
      <c r="N52" s="80"/>
      <c r="O52" s="80"/>
      <c r="R52" s="4"/>
      <c r="S52" s="4"/>
      <c r="T52" s="4"/>
      <c r="U52" s="4"/>
      <c r="V52" s="4"/>
      <c r="W52" s="4"/>
      <c r="X52" s="4"/>
    </row>
    <row r="53" spans="1:24" customFormat="1">
      <c r="A53" s="37"/>
      <c r="B53" s="34"/>
      <c r="C53" s="80"/>
      <c r="D53" s="80"/>
      <c r="E53" s="80"/>
      <c r="F53" s="36"/>
      <c r="G53" s="36"/>
      <c r="H53" s="36"/>
      <c r="I53" s="36"/>
      <c r="J53" s="36"/>
      <c r="K53" s="36"/>
      <c r="L53" s="36"/>
      <c r="M53" s="80"/>
      <c r="N53" s="80"/>
      <c r="O53" s="80"/>
      <c r="R53" s="4"/>
      <c r="S53" s="4"/>
      <c r="T53" s="4"/>
      <c r="U53" s="4"/>
      <c r="V53" s="4"/>
      <c r="W53" s="4"/>
      <c r="X53" s="4"/>
    </row>
    <row r="54" spans="1:24" customFormat="1">
      <c r="A54" s="37"/>
      <c r="B54" s="34"/>
      <c r="C54" s="80"/>
      <c r="D54" s="80"/>
      <c r="E54" s="80"/>
      <c r="F54" s="36"/>
      <c r="G54" s="36"/>
      <c r="H54" s="36"/>
      <c r="I54" s="36"/>
      <c r="J54" s="36"/>
      <c r="K54" s="36"/>
      <c r="L54" s="36"/>
      <c r="M54" s="80"/>
      <c r="N54" s="80"/>
      <c r="O54" s="80"/>
      <c r="R54" s="4"/>
      <c r="S54" s="4"/>
      <c r="T54" s="4"/>
      <c r="U54" s="4"/>
      <c r="V54" s="4"/>
      <c r="W54" s="4"/>
      <c r="X54" s="4"/>
    </row>
    <row r="55" spans="1:24" customFormat="1">
      <c r="A55" s="37"/>
      <c r="B55" s="34"/>
      <c r="C55" s="80"/>
      <c r="D55" s="80"/>
      <c r="E55" s="80"/>
      <c r="F55" s="36"/>
      <c r="G55" s="36"/>
      <c r="H55" s="36"/>
      <c r="I55" s="36"/>
      <c r="J55" s="36"/>
      <c r="K55" s="36"/>
      <c r="L55" s="36"/>
      <c r="M55" s="80"/>
      <c r="N55" s="80"/>
      <c r="O55" s="80"/>
      <c r="R55" s="4"/>
      <c r="S55" s="4"/>
      <c r="T55" s="4"/>
      <c r="U55" s="4"/>
      <c r="V55" s="4"/>
      <c r="W55" s="4"/>
      <c r="X55" s="4"/>
    </row>
    <row r="56" spans="1:24" customFormat="1">
      <c r="A56" s="37"/>
      <c r="B56" s="34"/>
      <c r="C56" s="80"/>
      <c r="D56" s="80"/>
      <c r="E56" s="80"/>
      <c r="F56" s="36"/>
      <c r="G56" s="36"/>
      <c r="H56" s="36"/>
      <c r="I56" s="36"/>
      <c r="J56" s="36"/>
      <c r="K56" s="36"/>
      <c r="L56" s="36"/>
      <c r="M56" s="80"/>
      <c r="N56" s="80"/>
      <c r="O56" s="80"/>
      <c r="R56" s="4"/>
      <c r="S56" s="4"/>
      <c r="T56" s="4"/>
      <c r="U56" s="4"/>
      <c r="V56" s="4"/>
      <c r="W56" s="4"/>
      <c r="X56" s="4"/>
    </row>
    <row r="57" spans="1:24" customFormat="1">
      <c r="A57" s="37"/>
      <c r="B57" s="34"/>
      <c r="C57" s="80"/>
      <c r="D57" s="80"/>
      <c r="E57" s="80"/>
      <c r="F57" s="36"/>
      <c r="G57" s="36"/>
      <c r="H57" s="36"/>
      <c r="I57" s="36"/>
      <c r="J57" s="36"/>
      <c r="K57" s="36"/>
      <c r="L57" s="36"/>
      <c r="M57" s="80"/>
      <c r="N57" s="80"/>
      <c r="O57" s="80"/>
      <c r="R57" s="4"/>
      <c r="S57" s="4"/>
      <c r="T57" s="4"/>
      <c r="U57" s="4"/>
      <c r="V57" s="4"/>
      <c r="W57" s="4"/>
      <c r="X57" s="4"/>
    </row>
    <row r="58" spans="1:24" customFormat="1">
      <c r="A58" s="37"/>
      <c r="B58" s="34"/>
      <c r="C58" s="80"/>
      <c r="D58" s="80"/>
      <c r="E58" s="80"/>
      <c r="F58" s="36"/>
      <c r="G58" s="36"/>
      <c r="H58" s="36"/>
      <c r="I58" s="36"/>
      <c r="J58" s="36"/>
      <c r="K58" s="36"/>
      <c r="L58" s="36"/>
      <c r="M58" s="80"/>
      <c r="N58" s="80"/>
      <c r="O58" s="80"/>
      <c r="R58" s="4"/>
      <c r="S58" s="4"/>
      <c r="T58" s="4"/>
      <c r="U58" s="4"/>
      <c r="V58" s="4"/>
      <c r="W58" s="4"/>
      <c r="X58" s="4"/>
    </row>
    <row r="59" spans="1:24" customFormat="1">
      <c r="A59" s="37"/>
      <c r="B59" s="34"/>
      <c r="C59" s="80"/>
      <c r="D59" s="80"/>
      <c r="E59" s="80"/>
      <c r="F59" s="36"/>
      <c r="G59" s="36"/>
      <c r="H59" s="36"/>
      <c r="I59" s="36"/>
      <c r="J59" s="36"/>
      <c r="K59" s="36"/>
      <c r="L59" s="36"/>
      <c r="M59" s="80"/>
      <c r="N59" s="80"/>
      <c r="O59" s="80"/>
      <c r="R59" s="4"/>
      <c r="S59" s="4"/>
      <c r="T59" s="4"/>
      <c r="U59" s="4"/>
      <c r="V59" s="4"/>
      <c r="W59" s="4"/>
      <c r="X59" s="4"/>
    </row>
    <row r="60" spans="1:24" customFormat="1">
      <c r="A60" s="37"/>
      <c r="B60" s="34"/>
      <c r="C60" s="80"/>
      <c r="D60" s="80"/>
      <c r="E60" s="80"/>
      <c r="F60" s="36"/>
      <c r="G60" s="36"/>
      <c r="H60" s="36"/>
      <c r="I60" s="36"/>
      <c r="J60" s="36"/>
      <c r="K60" s="36"/>
      <c r="L60" s="36"/>
      <c r="M60" s="80"/>
      <c r="N60" s="80"/>
      <c r="O60" s="80"/>
      <c r="R60" s="4"/>
      <c r="S60" s="4"/>
      <c r="T60" s="4"/>
      <c r="U60" s="4"/>
      <c r="V60" s="4"/>
      <c r="W60" s="4"/>
      <c r="X60" s="4"/>
    </row>
    <row r="61" spans="1:24" customFormat="1">
      <c r="A61" s="37"/>
      <c r="B61" s="34"/>
      <c r="C61" s="80"/>
      <c r="D61" s="80"/>
      <c r="E61" s="80"/>
      <c r="F61" s="36"/>
      <c r="G61" s="36"/>
      <c r="H61" s="36"/>
      <c r="I61" s="36"/>
      <c r="J61" s="36"/>
      <c r="K61" s="36"/>
      <c r="L61" s="36"/>
      <c r="M61" s="80"/>
      <c r="N61" s="80"/>
      <c r="O61" s="80"/>
      <c r="R61" s="4"/>
      <c r="S61" s="4"/>
      <c r="T61" s="4"/>
      <c r="U61" s="4"/>
      <c r="V61" s="4"/>
      <c r="W61" s="4"/>
      <c r="X61" s="4"/>
    </row>
    <row r="62" spans="1:24" customFormat="1">
      <c r="A62" s="37"/>
      <c r="B62" s="34"/>
      <c r="C62" s="80"/>
      <c r="D62" s="80"/>
      <c r="E62" s="80"/>
      <c r="F62" s="36"/>
      <c r="G62" s="36"/>
      <c r="H62" s="36"/>
      <c r="I62" s="36"/>
      <c r="J62" s="36"/>
      <c r="K62" s="36"/>
      <c r="L62" s="36"/>
      <c r="M62" s="80"/>
      <c r="N62" s="80"/>
      <c r="O62" s="80"/>
      <c r="R62" s="4"/>
      <c r="S62" s="4"/>
      <c r="T62" s="4"/>
      <c r="U62" s="4"/>
      <c r="V62" s="4"/>
      <c r="W62" s="4"/>
      <c r="X62" s="4"/>
    </row>
    <row r="63" spans="1:24" customFormat="1">
      <c r="A63" s="37"/>
      <c r="B63" s="34"/>
      <c r="C63" s="80"/>
      <c r="D63" s="80"/>
      <c r="E63" s="80"/>
      <c r="F63" s="36"/>
      <c r="G63" s="36"/>
      <c r="H63" s="36"/>
      <c r="I63" s="36"/>
      <c r="J63" s="36"/>
      <c r="K63" s="36"/>
      <c r="L63" s="36"/>
      <c r="M63" s="80"/>
      <c r="N63" s="80"/>
      <c r="O63" s="80"/>
      <c r="R63" s="4"/>
      <c r="S63" s="4"/>
      <c r="T63" s="4"/>
      <c r="U63" s="4"/>
      <c r="V63" s="4"/>
      <c r="W63" s="4"/>
      <c r="X63" s="4"/>
    </row>
    <row r="64" spans="1:24" customFormat="1">
      <c r="A64" s="37"/>
      <c r="B64" s="34"/>
      <c r="C64" s="80"/>
      <c r="D64" s="80"/>
      <c r="E64" s="80"/>
      <c r="F64" s="36"/>
      <c r="G64" s="36"/>
      <c r="H64" s="36"/>
      <c r="I64" s="36"/>
      <c r="J64" s="36"/>
      <c r="K64" s="36"/>
      <c r="L64" s="36"/>
      <c r="M64" s="80"/>
      <c r="N64" s="80"/>
      <c r="O64" s="80"/>
      <c r="R64" s="4"/>
      <c r="S64" s="4"/>
      <c r="T64" s="4"/>
      <c r="U64" s="4"/>
      <c r="V64" s="4"/>
      <c r="W64" s="4"/>
      <c r="X64" s="4"/>
    </row>
    <row r="65" spans="1:24" customFormat="1">
      <c r="A65" s="37"/>
      <c r="B65" s="34"/>
      <c r="C65" s="80"/>
      <c r="D65" s="80"/>
      <c r="E65" s="80"/>
      <c r="F65" s="36"/>
      <c r="G65" s="36"/>
      <c r="H65" s="36"/>
      <c r="I65" s="36"/>
      <c r="J65" s="36"/>
      <c r="K65" s="36"/>
      <c r="L65" s="36"/>
      <c r="M65" s="80"/>
      <c r="N65" s="80"/>
      <c r="O65" s="80"/>
      <c r="R65" s="4"/>
      <c r="S65" s="4"/>
      <c r="T65" s="4"/>
      <c r="U65" s="4"/>
      <c r="V65" s="4"/>
      <c r="W65" s="4"/>
      <c r="X65" s="4"/>
    </row>
    <row r="66" spans="1:24" customFormat="1">
      <c r="A66" s="37"/>
      <c r="B66" s="34"/>
      <c r="C66" s="80"/>
      <c r="D66" s="80"/>
      <c r="E66" s="80"/>
      <c r="F66" s="36"/>
      <c r="G66" s="36"/>
      <c r="H66" s="36"/>
      <c r="I66" s="36"/>
      <c r="J66" s="36"/>
      <c r="K66" s="36"/>
      <c r="L66" s="36"/>
      <c r="M66" s="80"/>
      <c r="N66" s="80"/>
      <c r="O66" s="80"/>
      <c r="R66" s="4"/>
      <c r="S66" s="4"/>
      <c r="T66" s="4"/>
      <c r="U66" s="4"/>
      <c r="V66" s="4"/>
      <c r="W66" s="4"/>
      <c r="X66" s="4"/>
    </row>
    <row r="67" spans="1:24" customFormat="1">
      <c r="A67" s="37"/>
      <c r="B67" s="34"/>
      <c r="C67" s="80"/>
      <c r="D67" s="80"/>
      <c r="E67" s="80"/>
      <c r="F67" s="36"/>
      <c r="G67" s="36"/>
      <c r="H67" s="36"/>
      <c r="I67" s="36"/>
      <c r="J67" s="36"/>
      <c r="K67" s="36"/>
      <c r="L67" s="36"/>
      <c r="M67" s="80"/>
      <c r="N67" s="80"/>
      <c r="O67" s="80"/>
      <c r="R67" s="4"/>
      <c r="S67" s="4"/>
      <c r="T67" s="4"/>
      <c r="U67" s="4"/>
      <c r="V67" s="4"/>
      <c r="W67" s="4"/>
      <c r="X67" s="4"/>
    </row>
    <row r="68" spans="1:24" customFormat="1">
      <c r="A68" s="37"/>
      <c r="B68" s="34"/>
      <c r="C68" s="80"/>
      <c r="D68" s="80"/>
      <c r="E68" s="80"/>
      <c r="F68" s="36"/>
      <c r="G68" s="36"/>
      <c r="H68" s="36"/>
      <c r="I68" s="36"/>
      <c r="J68" s="36"/>
      <c r="K68" s="36"/>
      <c r="L68" s="36"/>
      <c r="M68" s="80"/>
      <c r="N68" s="80"/>
      <c r="O68" s="80"/>
      <c r="R68" s="4"/>
      <c r="S68" s="4"/>
      <c r="T68" s="4"/>
      <c r="U68" s="4"/>
      <c r="V68" s="4"/>
      <c r="W68" s="4"/>
      <c r="X68" s="4"/>
    </row>
    <row r="69" spans="1:24" customFormat="1">
      <c r="A69" s="37"/>
      <c r="B69" s="34"/>
      <c r="C69" s="80"/>
      <c r="D69" s="80"/>
      <c r="E69" s="80"/>
      <c r="F69" s="36"/>
      <c r="G69" s="36"/>
      <c r="H69" s="36"/>
      <c r="I69" s="36"/>
      <c r="J69" s="36"/>
      <c r="K69" s="36"/>
      <c r="L69" s="36"/>
      <c r="M69" s="80"/>
      <c r="N69" s="80"/>
      <c r="O69" s="80"/>
      <c r="R69" s="4"/>
      <c r="S69" s="4"/>
      <c r="T69" s="4"/>
      <c r="U69" s="4"/>
      <c r="V69" s="4"/>
      <c r="W69" s="4"/>
      <c r="X69" s="4"/>
    </row>
    <row r="70" spans="1:24" customFormat="1">
      <c r="A70" s="37"/>
      <c r="B70" s="34"/>
      <c r="C70" s="80"/>
      <c r="D70" s="80"/>
      <c r="E70" s="80"/>
      <c r="F70" s="36"/>
      <c r="G70" s="36"/>
      <c r="H70" s="36"/>
      <c r="I70" s="36"/>
      <c r="J70" s="36"/>
      <c r="K70" s="36"/>
      <c r="L70" s="36"/>
      <c r="M70" s="80"/>
      <c r="N70" s="80"/>
      <c r="O70" s="80"/>
      <c r="R70" s="4"/>
      <c r="S70" s="4"/>
      <c r="T70" s="4"/>
      <c r="U70" s="4"/>
      <c r="V70" s="4"/>
      <c r="W70" s="4"/>
      <c r="X70" s="4"/>
    </row>
    <row r="71" spans="1:24" customFormat="1">
      <c r="A71" s="37"/>
      <c r="B71" s="34"/>
      <c r="C71" s="80"/>
      <c r="D71" s="80"/>
      <c r="E71" s="80"/>
      <c r="F71" s="36"/>
      <c r="G71" s="36"/>
      <c r="H71" s="36"/>
      <c r="I71" s="36"/>
      <c r="J71" s="36"/>
      <c r="K71" s="36"/>
      <c r="L71" s="36"/>
      <c r="M71" s="80"/>
      <c r="N71" s="80"/>
      <c r="O71" s="80"/>
      <c r="R71" s="4"/>
      <c r="S71" s="4"/>
      <c r="T71" s="4"/>
      <c r="U71" s="4"/>
      <c r="V71" s="4"/>
      <c r="W71" s="4"/>
      <c r="X71" s="4"/>
    </row>
    <row r="72" spans="1:24" customFormat="1">
      <c r="A72" s="37"/>
      <c r="B72" s="34"/>
      <c r="C72" s="80"/>
      <c r="D72" s="80"/>
      <c r="E72" s="80"/>
      <c r="F72" s="36"/>
      <c r="G72" s="36"/>
      <c r="H72" s="36"/>
      <c r="I72" s="36"/>
      <c r="J72" s="36"/>
      <c r="K72" s="36"/>
      <c r="L72" s="36"/>
      <c r="M72" s="80"/>
      <c r="N72" s="80"/>
      <c r="O72" s="80"/>
      <c r="R72" s="4"/>
      <c r="S72" s="4"/>
      <c r="T72" s="4"/>
      <c r="U72" s="4"/>
      <c r="V72" s="4"/>
      <c r="W72" s="4"/>
      <c r="X72" s="4"/>
    </row>
    <row r="73" spans="1:24" customFormat="1">
      <c r="A73" s="37"/>
      <c r="B73" s="34"/>
      <c r="C73" s="80"/>
      <c r="D73" s="80"/>
      <c r="E73" s="80"/>
      <c r="F73" s="36"/>
      <c r="G73" s="36"/>
      <c r="H73" s="36"/>
      <c r="I73" s="36"/>
      <c r="J73" s="36"/>
      <c r="K73" s="36"/>
      <c r="L73" s="36"/>
      <c r="M73" s="80"/>
      <c r="N73" s="80"/>
      <c r="O73" s="80"/>
      <c r="R73" s="4"/>
      <c r="S73" s="4"/>
      <c r="T73" s="4"/>
      <c r="U73" s="4"/>
      <c r="V73" s="4"/>
      <c r="W73" s="4"/>
      <c r="X73" s="4"/>
    </row>
    <row r="74" spans="1:24" customFormat="1">
      <c r="A74" s="37"/>
      <c r="B74" s="34"/>
      <c r="C74" s="80"/>
      <c r="D74" s="80"/>
      <c r="E74" s="80"/>
      <c r="F74" s="36"/>
      <c r="G74" s="36"/>
      <c r="H74" s="36"/>
      <c r="I74" s="36"/>
      <c r="J74" s="36"/>
      <c r="K74" s="36"/>
      <c r="L74" s="36"/>
      <c r="M74" s="80"/>
      <c r="N74" s="80"/>
      <c r="O74" s="80"/>
      <c r="R74" s="4"/>
      <c r="S74" s="4"/>
      <c r="T74" s="4"/>
      <c r="U74" s="4"/>
      <c r="V74" s="4"/>
      <c r="W74" s="4"/>
      <c r="X74" s="4"/>
    </row>
    <row r="75" spans="1:24" customFormat="1">
      <c r="A75" s="37"/>
      <c r="B75" s="34"/>
      <c r="C75" s="80"/>
      <c r="D75" s="80"/>
      <c r="E75" s="80"/>
      <c r="F75" s="36"/>
      <c r="G75" s="36"/>
      <c r="H75" s="36"/>
      <c r="I75" s="36"/>
      <c r="J75" s="36"/>
      <c r="K75" s="36"/>
      <c r="L75" s="36"/>
      <c r="M75" s="80"/>
      <c r="N75" s="80"/>
      <c r="O75" s="80"/>
      <c r="R75" s="4"/>
      <c r="S75" s="4"/>
      <c r="T75" s="4"/>
      <c r="U75" s="4"/>
      <c r="V75" s="4"/>
      <c r="W75" s="4"/>
      <c r="X75" s="4"/>
    </row>
    <row r="76" spans="1:24" customFormat="1">
      <c r="A76" s="37"/>
      <c r="B76" s="34"/>
      <c r="C76" s="80"/>
      <c r="D76" s="80"/>
      <c r="E76" s="80"/>
      <c r="F76" s="36"/>
      <c r="G76" s="36"/>
      <c r="H76" s="36"/>
      <c r="I76" s="36"/>
      <c r="J76" s="36"/>
      <c r="K76" s="36"/>
      <c r="L76" s="36"/>
      <c r="M76" s="80"/>
      <c r="N76" s="80"/>
      <c r="O76" s="80"/>
      <c r="R76" s="4"/>
      <c r="S76" s="4"/>
      <c r="T76" s="4"/>
      <c r="U76" s="4"/>
      <c r="V76" s="4"/>
      <c r="W76" s="4"/>
      <c r="X76" s="4"/>
    </row>
    <row r="77" spans="1:24" customFormat="1">
      <c r="A77" s="37"/>
      <c r="B77" s="34"/>
      <c r="C77" s="80"/>
      <c r="D77" s="80"/>
      <c r="E77" s="80"/>
      <c r="F77" s="36"/>
      <c r="G77" s="36"/>
      <c r="H77" s="36"/>
      <c r="I77" s="36"/>
      <c r="J77" s="36"/>
      <c r="K77" s="36"/>
      <c r="L77" s="36"/>
      <c r="M77" s="80"/>
      <c r="N77" s="80"/>
      <c r="O77" s="80"/>
      <c r="R77" s="4"/>
      <c r="S77" s="4"/>
      <c r="T77" s="4"/>
      <c r="U77" s="4"/>
      <c r="V77" s="4"/>
      <c r="W77" s="4"/>
      <c r="X77" s="4"/>
    </row>
    <row r="78" spans="1:24" customFormat="1">
      <c r="A78" s="37"/>
      <c r="B78" s="34"/>
      <c r="C78" s="80"/>
      <c r="D78" s="80"/>
      <c r="E78" s="80"/>
      <c r="F78" s="36"/>
      <c r="G78" s="36"/>
      <c r="H78" s="36"/>
      <c r="I78" s="36"/>
      <c r="J78" s="36"/>
      <c r="K78" s="36"/>
      <c r="L78" s="36"/>
      <c r="M78" s="80"/>
      <c r="N78" s="80"/>
      <c r="O78" s="80"/>
      <c r="R78" s="4"/>
      <c r="S78" s="4"/>
      <c r="T78" s="4"/>
      <c r="U78" s="4"/>
      <c r="V78" s="4"/>
      <c r="W78" s="4"/>
      <c r="X78" s="4"/>
    </row>
    <row r="79" spans="1:24" customFormat="1">
      <c r="A79" s="37"/>
      <c r="B79" s="34"/>
      <c r="C79" s="80"/>
      <c r="D79" s="80"/>
      <c r="E79" s="80"/>
      <c r="F79" s="36"/>
      <c r="G79" s="36"/>
      <c r="H79" s="36"/>
      <c r="I79" s="36"/>
      <c r="J79" s="36"/>
      <c r="K79" s="36"/>
      <c r="L79" s="36"/>
      <c r="M79" s="80"/>
      <c r="N79" s="80"/>
      <c r="O79" s="80"/>
      <c r="R79" s="4"/>
      <c r="S79" s="4"/>
      <c r="T79" s="4"/>
      <c r="U79" s="4"/>
      <c r="V79" s="4"/>
      <c r="W79" s="4"/>
      <c r="X79" s="4"/>
    </row>
    <row r="80" spans="1:24" customFormat="1">
      <c r="A80" s="37"/>
      <c r="B80" s="34"/>
      <c r="C80" s="80"/>
      <c r="D80" s="80"/>
      <c r="E80" s="80"/>
      <c r="F80" s="36"/>
      <c r="G80" s="36"/>
      <c r="H80" s="36"/>
      <c r="I80" s="36"/>
      <c r="J80" s="36"/>
      <c r="K80" s="36"/>
      <c r="L80" s="36"/>
      <c r="M80" s="80"/>
      <c r="N80" s="80"/>
      <c r="O80" s="80"/>
      <c r="R80" s="4"/>
      <c r="S80" s="4"/>
      <c r="T80" s="4"/>
      <c r="U80" s="4"/>
      <c r="V80" s="4"/>
      <c r="W80" s="4"/>
      <c r="X80" s="4"/>
    </row>
    <row r="81" spans="1:245" customFormat="1">
      <c r="A81" s="37"/>
      <c r="B81" s="34"/>
      <c r="C81" s="80"/>
      <c r="D81" s="80"/>
      <c r="E81" s="80"/>
      <c r="F81" s="36"/>
      <c r="G81" s="36"/>
      <c r="H81" s="36"/>
      <c r="I81" s="36"/>
      <c r="J81" s="36"/>
      <c r="K81" s="36"/>
      <c r="L81" s="36"/>
      <c r="M81" s="80"/>
      <c r="N81" s="80"/>
      <c r="O81" s="80"/>
      <c r="R81" s="4"/>
      <c r="S81" s="4"/>
      <c r="T81" s="4"/>
      <c r="U81" s="4"/>
      <c r="V81" s="4"/>
      <c r="W81" s="4"/>
      <c r="X81" s="4"/>
    </row>
    <row r="82" spans="1:245" customFormat="1">
      <c r="A82" s="37"/>
      <c r="B82" s="34"/>
      <c r="C82" s="80"/>
      <c r="D82" s="80"/>
      <c r="E82" s="80"/>
      <c r="F82" s="36"/>
      <c r="G82" s="36"/>
      <c r="H82" s="36"/>
      <c r="I82" s="36"/>
      <c r="J82" s="36"/>
      <c r="K82" s="36"/>
      <c r="L82" s="36"/>
      <c r="M82" s="80"/>
      <c r="N82" s="80"/>
      <c r="O82" s="80"/>
      <c r="R82" s="4"/>
      <c r="S82" s="4"/>
      <c r="T82" s="4"/>
      <c r="U82" s="4"/>
      <c r="V82" s="4"/>
      <c r="W82" s="4"/>
      <c r="X82" s="4"/>
    </row>
    <row r="83" spans="1:245" customFormat="1">
      <c r="A83" s="37"/>
      <c r="B83" s="34"/>
      <c r="C83" s="80"/>
      <c r="D83" s="80"/>
      <c r="E83" s="80"/>
      <c r="F83" s="36"/>
      <c r="G83" s="36"/>
      <c r="H83" s="36"/>
      <c r="I83" s="36"/>
      <c r="J83" s="36"/>
      <c r="K83" s="36"/>
      <c r="L83" s="36"/>
      <c r="M83" s="80"/>
      <c r="N83" s="80"/>
      <c r="O83" s="80"/>
      <c r="R83" s="4"/>
      <c r="S83" s="4"/>
      <c r="T83" s="4"/>
      <c r="U83" s="4"/>
      <c r="V83" s="4"/>
      <c r="W83" s="4"/>
      <c r="X83" s="4"/>
    </row>
    <row r="84" spans="1:245">
      <c r="P84" s="34"/>
      <c r="Q84" s="34"/>
      <c r="R84" s="28"/>
      <c r="S84" s="28"/>
      <c r="T84" s="28"/>
      <c r="U84" s="28"/>
      <c r="V84" s="28"/>
      <c r="W84" s="28"/>
      <c r="X84" s="28"/>
    </row>
    <row r="85" spans="1:245">
      <c r="P85" s="34"/>
      <c r="Q85" s="34"/>
      <c r="R85" s="28"/>
      <c r="S85" s="28"/>
      <c r="T85" s="28"/>
      <c r="U85" s="28"/>
      <c r="V85" s="28"/>
      <c r="W85" s="28"/>
      <c r="X85" s="28"/>
    </row>
    <row r="86" spans="1:245">
      <c r="P86" s="34"/>
      <c r="Q86" s="34"/>
      <c r="R86" s="28"/>
      <c r="S86" s="28"/>
      <c r="T86" s="28"/>
      <c r="U86" s="28"/>
      <c r="V86" s="28"/>
      <c r="W86" s="28"/>
      <c r="X86" s="28"/>
    </row>
    <row r="87" spans="1:245">
      <c r="P87" s="34"/>
      <c r="Q87" s="34"/>
      <c r="R87" s="28"/>
      <c r="S87" s="28"/>
      <c r="T87" s="28"/>
      <c r="U87" s="28"/>
      <c r="V87" s="28"/>
      <c r="W87" s="28"/>
      <c r="X87" s="28"/>
    </row>
    <row r="88" spans="1:245"/>
    <row r="89" spans="1:245" ht="16.5" customHeight="1">
      <c r="B89" s="158" t="s">
        <v>67</v>
      </c>
    </row>
    <row r="90" spans="1:245" ht="16.5" customHeight="1">
      <c r="B90" s="158" t="s">
        <v>68</v>
      </c>
    </row>
    <row r="91" spans="1:245"/>
    <row r="92" spans="1:245" ht="15">
      <c r="B92" s="74"/>
    </row>
    <row r="93" spans="1:245" s="20" customFormat="1">
      <c r="B93" s="3"/>
      <c r="C93" s="3"/>
      <c r="D93" s="3"/>
      <c r="J93" s="3"/>
      <c r="K93" s="3"/>
    </row>
    <row r="94" spans="1:245" s="20" customFormat="1" ht="14.25">
      <c r="B94" s="280" t="s">
        <v>16</v>
      </c>
      <c r="C94" s="280"/>
      <c r="D94" s="280"/>
      <c r="E94" s="280"/>
      <c r="F94" s="280"/>
      <c r="G94" s="280"/>
      <c r="H94" s="280"/>
      <c r="I94" s="280"/>
      <c r="J94" s="280"/>
      <c r="K94" s="280"/>
      <c r="L94" s="280"/>
      <c r="M94" s="280"/>
      <c r="N94" s="280"/>
      <c r="O94" s="280"/>
      <c r="P94" s="280"/>
      <c r="Q94" s="280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IG94" s="2"/>
      <c r="IH94" s="2"/>
      <c r="II94" s="2"/>
      <c r="IJ94" s="2"/>
      <c r="IK94" s="2"/>
    </row>
    <row r="95" spans="1:245" s="20" customFormat="1" ht="14.25">
      <c r="B95" s="280" t="s">
        <v>26</v>
      </c>
      <c r="C95" s="280"/>
      <c r="D95" s="280"/>
      <c r="E95" s="280"/>
      <c r="F95" s="280"/>
      <c r="G95" s="280"/>
      <c r="H95" s="280"/>
      <c r="I95" s="280"/>
      <c r="J95" s="280"/>
      <c r="K95" s="280"/>
      <c r="L95" s="280"/>
      <c r="M95" s="280"/>
      <c r="N95" s="280"/>
      <c r="O95" s="280"/>
      <c r="P95" s="280"/>
      <c r="Q95" s="280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IG95" s="2"/>
      <c r="IH95" s="2"/>
      <c r="II95" s="2"/>
      <c r="IJ95" s="2"/>
      <c r="IK95" s="2"/>
    </row>
    <row r="96" spans="1:245" s="20" customFormat="1" ht="15.75" customHeight="1"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IG96" s="2"/>
      <c r="IH96" s="2"/>
      <c r="II96" s="2"/>
      <c r="IJ96" s="2"/>
      <c r="IK96" s="2"/>
    </row>
    <row r="97" spans="1:245" s="6" customFormat="1" ht="15.75" customHeight="1">
      <c r="B97" s="281" t="s">
        <v>17</v>
      </c>
      <c r="C97" s="282"/>
      <c r="D97" s="282"/>
      <c r="E97" s="282"/>
      <c r="F97" s="282"/>
      <c r="G97" s="282"/>
      <c r="H97" s="282"/>
      <c r="I97" s="282"/>
      <c r="J97" s="282"/>
      <c r="K97" s="282"/>
      <c r="L97" s="282"/>
      <c r="M97" s="282"/>
      <c r="N97" s="282"/>
      <c r="O97" s="282"/>
      <c r="P97" s="282"/>
      <c r="Q97" s="283"/>
    </row>
    <row r="98" spans="1:245" s="20" customFormat="1">
      <c r="A98" s="113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3"/>
      <c r="BR98" s="113"/>
      <c r="BS98" s="113"/>
      <c r="BT98" s="113"/>
      <c r="BU98" s="113"/>
      <c r="BV98" s="113"/>
      <c r="BW98" s="113"/>
      <c r="BX98" s="113"/>
      <c r="BY98" s="113"/>
      <c r="BZ98" s="113"/>
      <c r="CA98" s="113"/>
      <c r="CB98" s="113"/>
      <c r="CC98" s="113"/>
      <c r="CD98" s="113"/>
      <c r="CE98" s="113"/>
      <c r="CF98" s="113"/>
      <c r="CG98" s="113"/>
      <c r="CH98" s="113"/>
      <c r="CI98" s="113"/>
      <c r="CJ98" s="113"/>
      <c r="CK98" s="113"/>
      <c r="CL98" s="113"/>
      <c r="CM98" s="113"/>
      <c r="CN98" s="113"/>
      <c r="CO98" s="113"/>
      <c r="CP98" s="113"/>
      <c r="CQ98" s="113"/>
      <c r="CR98" s="113"/>
      <c r="CS98" s="113"/>
      <c r="CT98" s="113"/>
      <c r="CU98" s="113"/>
      <c r="CV98" s="113"/>
      <c r="CW98" s="113"/>
      <c r="CX98" s="113"/>
      <c r="CY98" s="113"/>
      <c r="CZ98" s="113"/>
      <c r="DA98" s="113"/>
      <c r="DB98" s="113"/>
      <c r="DC98" s="113"/>
      <c r="DD98" s="113"/>
      <c r="DE98" s="113"/>
      <c r="DF98" s="113"/>
      <c r="DG98" s="113"/>
      <c r="DH98" s="113"/>
      <c r="DI98" s="113"/>
      <c r="DJ98" s="113"/>
      <c r="DK98" s="113"/>
      <c r="DL98" s="113"/>
      <c r="DM98" s="113"/>
      <c r="DN98" s="113"/>
      <c r="DO98" s="113"/>
      <c r="DP98" s="113"/>
      <c r="DQ98" s="113"/>
      <c r="DR98" s="113"/>
      <c r="DS98" s="113"/>
      <c r="DT98" s="113"/>
      <c r="DU98" s="113"/>
      <c r="DV98" s="113"/>
      <c r="DW98" s="113"/>
      <c r="DX98" s="113"/>
      <c r="DY98" s="113"/>
      <c r="DZ98" s="113"/>
      <c r="EA98" s="113"/>
      <c r="EB98" s="113"/>
      <c r="EC98" s="113"/>
      <c r="ED98" s="113"/>
      <c r="EE98" s="113"/>
      <c r="EF98" s="113"/>
      <c r="EG98" s="113"/>
      <c r="EH98" s="113"/>
      <c r="EI98" s="113"/>
      <c r="EJ98" s="113"/>
      <c r="EK98" s="113"/>
      <c r="EL98" s="113"/>
      <c r="EM98" s="113"/>
      <c r="EN98" s="113"/>
      <c r="EO98" s="113"/>
      <c r="EP98" s="113"/>
      <c r="EQ98" s="113"/>
      <c r="ER98" s="113"/>
      <c r="ES98" s="113"/>
      <c r="ET98" s="113"/>
      <c r="EU98" s="113"/>
      <c r="EV98" s="113"/>
      <c r="EW98" s="113"/>
      <c r="EX98" s="113"/>
      <c r="EY98" s="113"/>
      <c r="EZ98" s="113"/>
      <c r="FA98" s="113"/>
      <c r="FB98" s="113"/>
      <c r="FC98" s="113"/>
      <c r="FD98" s="113"/>
      <c r="FE98" s="113"/>
      <c r="FF98" s="113"/>
      <c r="FG98" s="113"/>
      <c r="FH98" s="113"/>
      <c r="FI98" s="113"/>
      <c r="FJ98" s="113"/>
      <c r="FK98" s="113"/>
      <c r="FL98" s="113"/>
      <c r="FM98" s="113"/>
      <c r="FN98" s="113"/>
      <c r="FO98" s="113"/>
      <c r="FP98" s="113"/>
      <c r="FQ98" s="113"/>
      <c r="FR98" s="113"/>
      <c r="FS98" s="113"/>
      <c r="FT98" s="113"/>
      <c r="FU98" s="113"/>
      <c r="FV98" s="113"/>
      <c r="FW98" s="113"/>
      <c r="FX98" s="113"/>
      <c r="FY98" s="113"/>
      <c r="FZ98" s="113"/>
      <c r="GA98" s="113"/>
      <c r="GB98" s="113"/>
      <c r="GC98" s="113"/>
      <c r="GD98" s="113"/>
      <c r="GE98" s="113"/>
      <c r="GF98" s="113"/>
      <c r="GG98" s="113"/>
      <c r="GH98" s="113"/>
      <c r="GI98" s="113"/>
      <c r="GJ98" s="113"/>
      <c r="GK98" s="113"/>
      <c r="GL98" s="113"/>
      <c r="GM98" s="113"/>
      <c r="GN98" s="113"/>
      <c r="GO98" s="113"/>
      <c r="GP98" s="113"/>
      <c r="GQ98" s="113"/>
      <c r="GR98" s="113"/>
      <c r="GS98" s="113"/>
      <c r="GT98" s="113"/>
      <c r="GU98" s="113"/>
      <c r="GV98" s="113"/>
      <c r="GW98" s="113"/>
      <c r="GX98" s="113"/>
      <c r="GY98" s="113"/>
      <c r="GZ98" s="113"/>
      <c r="HA98" s="113"/>
      <c r="HB98" s="113"/>
      <c r="HC98" s="113"/>
      <c r="HD98" s="113"/>
      <c r="HE98" s="113"/>
      <c r="HF98" s="113"/>
      <c r="HG98" s="113"/>
      <c r="HH98" s="113"/>
      <c r="HI98" s="113"/>
      <c r="HJ98" s="113"/>
      <c r="HK98" s="113"/>
      <c r="HL98" s="113"/>
      <c r="HM98" s="113"/>
      <c r="HN98" s="113"/>
      <c r="HO98" s="113"/>
      <c r="HP98" s="113"/>
      <c r="HQ98" s="113"/>
      <c r="HR98" s="113"/>
      <c r="HS98" s="113"/>
      <c r="HT98" s="113"/>
      <c r="HU98" s="113"/>
      <c r="HV98" s="113"/>
      <c r="HW98" s="113"/>
      <c r="HX98" s="113"/>
      <c r="HY98" s="113"/>
      <c r="HZ98" s="113"/>
      <c r="IA98" s="113"/>
      <c r="IB98" s="113"/>
      <c r="IC98" s="113"/>
      <c r="ID98" s="113"/>
      <c r="IE98" s="113"/>
      <c r="IF98" s="113"/>
      <c r="IG98" s="113"/>
      <c r="IH98" s="113"/>
      <c r="II98" s="113"/>
      <c r="IJ98" s="113"/>
      <c r="IK98" s="113"/>
    </row>
    <row r="99" spans="1:245" s="20" customFormat="1" ht="16.5" customHeight="1">
      <c r="B99" s="114" t="s">
        <v>28</v>
      </c>
      <c r="C99" s="3"/>
      <c r="D99" s="3"/>
      <c r="J99" s="3"/>
      <c r="K99" s="3"/>
    </row>
    <row r="100" spans="1:245" s="20" customFormat="1" ht="16.5" customHeight="1">
      <c r="B100" s="114" t="s">
        <v>29</v>
      </c>
      <c r="C100" s="3"/>
      <c r="D100" s="3"/>
      <c r="J100" s="3"/>
      <c r="K100" s="3"/>
    </row>
    <row r="101" spans="1:245" s="20" customFormat="1" ht="16.5" customHeight="1">
      <c r="B101" s="114" t="s">
        <v>110</v>
      </c>
      <c r="C101" s="3"/>
      <c r="D101" s="3"/>
      <c r="J101" s="3"/>
      <c r="K101" s="3"/>
    </row>
    <row r="102" spans="1:245" s="20" customFormat="1" ht="16.5" customHeight="1">
      <c r="B102" s="114" t="s">
        <v>115</v>
      </c>
      <c r="C102" s="3"/>
      <c r="D102" s="3"/>
      <c r="J102" s="3"/>
      <c r="K102" s="3"/>
    </row>
    <row r="103" spans="1:245" s="20" customFormat="1" ht="16.5" customHeight="1">
      <c r="B103" s="114" t="s">
        <v>114</v>
      </c>
      <c r="C103" s="3"/>
      <c r="D103" s="3"/>
      <c r="J103" s="3"/>
      <c r="K103" s="3"/>
    </row>
    <row r="104" spans="1:245" s="20" customFormat="1" ht="16.5" customHeight="1">
      <c r="B104" s="114" t="s">
        <v>111</v>
      </c>
      <c r="C104" s="3"/>
      <c r="D104" s="3"/>
      <c r="J104" s="3"/>
      <c r="K104" s="3"/>
    </row>
    <row r="105" spans="1:245" s="20" customFormat="1" ht="16.5" customHeight="1">
      <c r="B105" s="114" t="s">
        <v>112</v>
      </c>
      <c r="C105" s="3"/>
      <c r="D105" s="3"/>
      <c r="J105" s="3"/>
      <c r="K105" s="3"/>
    </row>
    <row r="106" spans="1:245" s="20" customFormat="1" ht="16.5" customHeight="1">
      <c r="B106" s="114" t="s">
        <v>113</v>
      </c>
      <c r="C106" s="3"/>
      <c r="D106" s="3"/>
      <c r="J106" s="3"/>
      <c r="K106" s="3"/>
    </row>
    <row r="107" spans="1:245" s="20" customFormat="1" ht="24" customHeight="1">
      <c r="B107" s="111" t="s">
        <v>20</v>
      </c>
      <c r="C107" s="3"/>
      <c r="D107" s="3"/>
      <c r="J107" s="3"/>
      <c r="K107" s="3"/>
    </row>
    <row r="108" spans="1:245" s="20" customFormat="1" ht="16.5" customHeight="1">
      <c r="A108" s="113"/>
      <c r="B108" s="60" t="s">
        <v>30</v>
      </c>
      <c r="C108" s="34"/>
      <c r="D108" s="34"/>
      <c r="E108" s="113"/>
      <c r="F108" s="113"/>
      <c r="G108" s="113"/>
      <c r="H108" s="113"/>
      <c r="I108" s="113"/>
      <c r="J108" s="34"/>
      <c r="K108" s="34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3"/>
      <c r="AW108" s="113"/>
      <c r="AX108" s="113"/>
      <c r="AY108" s="113"/>
      <c r="AZ108" s="113"/>
      <c r="BA108" s="113"/>
      <c r="BB108" s="113"/>
      <c r="BC108" s="113"/>
      <c r="BD108" s="113"/>
      <c r="BE108" s="113"/>
      <c r="BF108" s="113"/>
      <c r="BG108" s="113"/>
      <c r="BH108" s="113"/>
      <c r="BI108" s="113"/>
      <c r="BJ108" s="113"/>
      <c r="BK108" s="113"/>
      <c r="BL108" s="113"/>
      <c r="BM108" s="113"/>
      <c r="BN108" s="113"/>
      <c r="BO108" s="113"/>
      <c r="BP108" s="113"/>
      <c r="BQ108" s="113"/>
      <c r="BR108" s="113"/>
      <c r="BS108" s="113"/>
      <c r="BT108" s="113"/>
      <c r="BU108" s="113"/>
      <c r="BV108" s="113"/>
      <c r="BW108" s="113"/>
      <c r="BX108" s="113"/>
      <c r="BY108" s="113"/>
      <c r="BZ108" s="113"/>
      <c r="CA108" s="113"/>
      <c r="CB108" s="113"/>
      <c r="CC108" s="113"/>
      <c r="CD108" s="113"/>
      <c r="CE108" s="113"/>
      <c r="CF108" s="113"/>
      <c r="CG108" s="113"/>
      <c r="CH108" s="113"/>
      <c r="CI108" s="113"/>
      <c r="CJ108" s="113"/>
      <c r="CK108" s="113"/>
      <c r="CL108" s="113"/>
      <c r="CM108" s="113"/>
      <c r="CN108" s="113"/>
      <c r="CO108" s="113"/>
      <c r="CP108" s="113"/>
      <c r="CQ108" s="113"/>
      <c r="CR108" s="113"/>
      <c r="CS108" s="113"/>
      <c r="CT108" s="113"/>
      <c r="CU108" s="113"/>
      <c r="CV108" s="113"/>
      <c r="CW108" s="113"/>
      <c r="CX108" s="113"/>
      <c r="CY108" s="113"/>
      <c r="CZ108" s="113"/>
      <c r="DA108" s="113"/>
      <c r="DB108" s="113"/>
      <c r="DC108" s="113"/>
      <c r="DD108" s="113"/>
      <c r="DE108" s="113"/>
      <c r="DF108" s="113"/>
      <c r="DG108" s="113"/>
      <c r="DH108" s="113"/>
      <c r="DI108" s="113"/>
      <c r="DJ108" s="113"/>
      <c r="DK108" s="113"/>
      <c r="DL108" s="113"/>
      <c r="DM108" s="113"/>
      <c r="DN108" s="113"/>
      <c r="DO108" s="113"/>
      <c r="DP108" s="113"/>
      <c r="DQ108" s="113"/>
      <c r="DR108" s="113"/>
      <c r="DS108" s="113"/>
      <c r="DT108" s="113"/>
      <c r="DU108" s="113"/>
      <c r="DV108" s="113"/>
      <c r="DW108" s="113"/>
      <c r="DX108" s="113"/>
      <c r="DY108" s="113"/>
      <c r="DZ108" s="113"/>
      <c r="EA108" s="113"/>
      <c r="EB108" s="113"/>
      <c r="EC108" s="113"/>
      <c r="ED108" s="113"/>
      <c r="EE108" s="113"/>
      <c r="EF108" s="113"/>
      <c r="EG108" s="113"/>
      <c r="EH108" s="113"/>
      <c r="EI108" s="113"/>
      <c r="EJ108" s="113"/>
      <c r="EK108" s="113"/>
      <c r="EL108" s="113"/>
      <c r="EM108" s="113"/>
      <c r="EN108" s="113"/>
      <c r="EO108" s="113"/>
      <c r="EP108" s="113"/>
      <c r="EQ108" s="113"/>
      <c r="ER108" s="113"/>
      <c r="ES108" s="113"/>
      <c r="ET108" s="113"/>
      <c r="EU108" s="113"/>
      <c r="EV108" s="113"/>
      <c r="EW108" s="113"/>
      <c r="EX108" s="113"/>
      <c r="EY108" s="113"/>
      <c r="EZ108" s="113"/>
      <c r="FA108" s="113"/>
      <c r="FB108" s="113"/>
      <c r="FC108" s="113"/>
      <c r="FD108" s="113"/>
      <c r="FE108" s="113"/>
      <c r="FF108" s="113"/>
      <c r="FG108" s="113"/>
      <c r="FH108" s="113"/>
      <c r="FI108" s="113"/>
      <c r="FJ108" s="113"/>
      <c r="FK108" s="113"/>
      <c r="FL108" s="113"/>
      <c r="FM108" s="113"/>
      <c r="FN108" s="113"/>
      <c r="FO108" s="113"/>
      <c r="FP108" s="113"/>
      <c r="FQ108" s="113"/>
      <c r="FR108" s="113"/>
      <c r="FS108" s="113"/>
      <c r="FT108" s="113"/>
      <c r="FU108" s="113"/>
      <c r="FV108" s="113"/>
      <c r="FW108" s="113"/>
      <c r="FX108" s="113"/>
      <c r="FY108" s="113"/>
      <c r="FZ108" s="113"/>
      <c r="GA108" s="113"/>
      <c r="GB108" s="113"/>
      <c r="GC108" s="113"/>
      <c r="GD108" s="113"/>
      <c r="GE108" s="113"/>
      <c r="GF108" s="113"/>
      <c r="GG108" s="113"/>
      <c r="GH108" s="113"/>
      <c r="GI108" s="113"/>
      <c r="GJ108" s="113"/>
      <c r="GK108" s="113"/>
      <c r="GL108" s="113"/>
      <c r="GM108" s="113"/>
      <c r="GN108" s="113"/>
      <c r="GO108" s="113"/>
      <c r="GP108" s="113"/>
      <c r="GQ108" s="113"/>
      <c r="GR108" s="113"/>
      <c r="GS108" s="113"/>
      <c r="GT108" s="113"/>
      <c r="GU108" s="113"/>
      <c r="GV108" s="113"/>
      <c r="GW108" s="113"/>
      <c r="GX108" s="113"/>
      <c r="GY108" s="113"/>
      <c r="GZ108" s="113"/>
      <c r="HA108" s="113"/>
      <c r="HB108" s="113"/>
      <c r="HC108" s="113"/>
      <c r="HD108" s="113"/>
      <c r="HE108" s="113"/>
      <c r="HF108" s="113"/>
      <c r="HG108" s="113"/>
      <c r="HH108" s="113"/>
      <c r="HI108" s="113"/>
      <c r="HJ108" s="113"/>
      <c r="HK108" s="113"/>
      <c r="HL108" s="113"/>
      <c r="HM108" s="113"/>
      <c r="HN108" s="113"/>
      <c r="HO108" s="113"/>
      <c r="HP108" s="113"/>
      <c r="HQ108" s="113"/>
      <c r="HR108" s="113"/>
      <c r="HS108" s="113"/>
      <c r="HT108" s="113"/>
      <c r="HU108" s="113"/>
      <c r="HV108" s="113"/>
      <c r="HW108" s="113"/>
      <c r="HX108" s="113"/>
      <c r="HY108" s="113"/>
      <c r="HZ108" s="113"/>
      <c r="IA108" s="113"/>
      <c r="IB108" s="113"/>
      <c r="IC108" s="113"/>
      <c r="ID108" s="113"/>
      <c r="IE108" s="113"/>
      <c r="IF108" s="113"/>
      <c r="IG108" s="113"/>
      <c r="IH108" s="113"/>
      <c r="II108" s="113"/>
      <c r="IJ108" s="113"/>
      <c r="IK108" s="113"/>
    </row>
    <row r="109" spans="1:245" s="20" customFormat="1" ht="16.5" customHeight="1">
      <c r="A109" s="113"/>
      <c r="B109" s="114" t="s">
        <v>31</v>
      </c>
      <c r="C109" s="34"/>
      <c r="D109" s="34"/>
      <c r="E109" s="113"/>
      <c r="F109" s="113"/>
      <c r="G109" s="113"/>
      <c r="H109" s="113"/>
      <c r="I109" s="113"/>
      <c r="J109" s="34"/>
      <c r="K109" s="34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  <c r="AU109" s="113"/>
      <c r="AV109" s="113"/>
      <c r="AW109" s="113"/>
      <c r="AX109" s="113"/>
      <c r="AY109" s="113"/>
      <c r="AZ109" s="113"/>
      <c r="BA109" s="113"/>
      <c r="BB109" s="113"/>
      <c r="BC109" s="113"/>
      <c r="BD109" s="113"/>
      <c r="BE109" s="113"/>
      <c r="BF109" s="113"/>
      <c r="BG109" s="113"/>
      <c r="BH109" s="113"/>
      <c r="BI109" s="113"/>
      <c r="BJ109" s="113"/>
      <c r="BK109" s="113"/>
      <c r="BL109" s="113"/>
      <c r="BM109" s="113"/>
      <c r="BN109" s="113"/>
      <c r="BO109" s="113"/>
      <c r="BP109" s="113"/>
      <c r="BQ109" s="113"/>
      <c r="BR109" s="113"/>
      <c r="BS109" s="113"/>
      <c r="BT109" s="113"/>
      <c r="BU109" s="113"/>
      <c r="BV109" s="113"/>
      <c r="BW109" s="113"/>
      <c r="BX109" s="113"/>
      <c r="BY109" s="113"/>
      <c r="BZ109" s="113"/>
      <c r="CA109" s="113"/>
      <c r="CB109" s="113"/>
      <c r="CC109" s="113"/>
      <c r="CD109" s="113"/>
      <c r="CE109" s="113"/>
      <c r="CF109" s="113"/>
      <c r="CG109" s="113"/>
      <c r="CH109" s="113"/>
      <c r="CI109" s="113"/>
      <c r="CJ109" s="113"/>
      <c r="CK109" s="113"/>
      <c r="CL109" s="113"/>
      <c r="CM109" s="113"/>
      <c r="CN109" s="113"/>
      <c r="CO109" s="113"/>
      <c r="CP109" s="113"/>
      <c r="CQ109" s="113"/>
      <c r="CR109" s="113"/>
      <c r="CS109" s="113"/>
      <c r="CT109" s="113"/>
      <c r="CU109" s="113"/>
      <c r="CV109" s="113"/>
      <c r="CW109" s="113"/>
      <c r="CX109" s="113"/>
      <c r="CY109" s="113"/>
      <c r="CZ109" s="113"/>
      <c r="DA109" s="113"/>
      <c r="DB109" s="113"/>
      <c r="DC109" s="113"/>
      <c r="DD109" s="113"/>
      <c r="DE109" s="113"/>
      <c r="DF109" s="113"/>
      <c r="DG109" s="113"/>
      <c r="DH109" s="113"/>
      <c r="DI109" s="113"/>
      <c r="DJ109" s="113"/>
      <c r="DK109" s="113"/>
      <c r="DL109" s="113"/>
      <c r="DM109" s="113"/>
      <c r="DN109" s="113"/>
      <c r="DO109" s="113"/>
      <c r="DP109" s="113"/>
      <c r="DQ109" s="113"/>
      <c r="DR109" s="113"/>
      <c r="DS109" s="113"/>
      <c r="DT109" s="113"/>
      <c r="DU109" s="113"/>
      <c r="DV109" s="113"/>
      <c r="DW109" s="113"/>
      <c r="DX109" s="113"/>
      <c r="DY109" s="113"/>
      <c r="DZ109" s="113"/>
      <c r="EA109" s="113"/>
      <c r="EB109" s="113"/>
      <c r="EC109" s="113"/>
      <c r="ED109" s="113"/>
      <c r="EE109" s="113"/>
      <c r="EF109" s="113"/>
      <c r="EG109" s="113"/>
      <c r="EH109" s="113"/>
      <c r="EI109" s="113"/>
      <c r="EJ109" s="113"/>
      <c r="EK109" s="113"/>
      <c r="EL109" s="113"/>
      <c r="EM109" s="113"/>
      <c r="EN109" s="113"/>
      <c r="EO109" s="113"/>
      <c r="EP109" s="113"/>
      <c r="EQ109" s="113"/>
      <c r="ER109" s="113"/>
      <c r="ES109" s="113"/>
      <c r="ET109" s="113"/>
      <c r="EU109" s="113"/>
      <c r="EV109" s="113"/>
      <c r="EW109" s="113"/>
      <c r="EX109" s="113"/>
      <c r="EY109" s="113"/>
      <c r="EZ109" s="113"/>
      <c r="FA109" s="113"/>
      <c r="FB109" s="113"/>
      <c r="FC109" s="113"/>
      <c r="FD109" s="113"/>
      <c r="FE109" s="113"/>
      <c r="FF109" s="113"/>
      <c r="FG109" s="113"/>
      <c r="FH109" s="113"/>
      <c r="FI109" s="113"/>
      <c r="FJ109" s="113"/>
      <c r="FK109" s="113"/>
      <c r="FL109" s="113"/>
      <c r="FM109" s="113"/>
      <c r="FN109" s="113"/>
      <c r="FO109" s="113"/>
      <c r="FP109" s="113"/>
      <c r="FQ109" s="113"/>
      <c r="FR109" s="113"/>
      <c r="FS109" s="113"/>
      <c r="FT109" s="113"/>
      <c r="FU109" s="113"/>
      <c r="FV109" s="113"/>
      <c r="FW109" s="113"/>
      <c r="FX109" s="113"/>
      <c r="FY109" s="113"/>
      <c r="FZ109" s="113"/>
      <c r="GA109" s="113"/>
      <c r="GB109" s="113"/>
      <c r="GC109" s="113"/>
      <c r="GD109" s="113"/>
      <c r="GE109" s="113"/>
      <c r="GF109" s="113"/>
      <c r="GG109" s="113"/>
      <c r="GH109" s="113"/>
      <c r="GI109" s="113"/>
      <c r="GJ109" s="113"/>
      <c r="GK109" s="113"/>
      <c r="GL109" s="113"/>
      <c r="GM109" s="113"/>
      <c r="GN109" s="113"/>
      <c r="GO109" s="113"/>
      <c r="GP109" s="113"/>
      <c r="GQ109" s="113"/>
      <c r="GR109" s="113"/>
      <c r="GS109" s="113"/>
      <c r="GT109" s="113"/>
      <c r="GU109" s="113"/>
      <c r="GV109" s="113"/>
      <c r="GW109" s="113"/>
      <c r="GX109" s="113"/>
      <c r="GY109" s="113"/>
      <c r="GZ109" s="113"/>
      <c r="HA109" s="113"/>
      <c r="HB109" s="113"/>
      <c r="HC109" s="113"/>
      <c r="HD109" s="113"/>
      <c r="HE109" s="113"/>
      <c r="HF109" s="113"/>
      <c r="HG109" s="113"/>
      <c r="HH109" s="113"/>
      <c r="HI109" s="113"/>
      <c r="HJ109" s="113"/>
      <c r="HK109" s="113"/>
      <c r="HL109" s="113"/>
      <c r="HM109" s="113"/>
      <c r="HN109" s="113"/>
      <c r="HO109" s="113"/>
      <c r="HP109" s="113"/>
      <c r="HQ109" s="113"/>
      <c r="HR109" s="113"/>
      <c r="HS109" s="113"/>
      <c r="HT109" s="113"/>
      <c r="HU109" s="113"/>
      <c r="HV109" s="113"/>
      <c r="HW109" s="113"/>
      <c r="HX109" s="113"/>
      <c r="HY109" s="113"/>
      <c r="HZ109" s="113"/>
      <c r="IA109" s="113"/>
      <c r="IB109" s="113"/>
      <c r="IC109" s="113"/>
      <c r="ID109" s="113"/>
      <c r="IE109" s="113"/>
      <c r="IF109" s="113"/>
      <c r="IG109" s="113"/>
      <c r="IH109" s="113"/>
      <c r="II109" s="113"/>
      <c r="IJ109" s="113"/>
      <c r="IK109" s="113"/>
    </row>
    <row r="110" spans="1:245" s="20" customFormat="1" ht="16.5" customHeight="1">
      <c r="A110" s="113"/>
      <c r="B110" s="60" t="s">
        <v>32</v>
      </c>
      <c r="C110" s="34"/>
      <c r="D110" s="34"/>
      <c r="E110" s="113"/>
      <c r="F110" s="113"/>
      <c r="G110" s="113"/>
      <c r="H110" s="113"/>
      <c r="I110" s="113"/>
      <c r="J110" s="34"/>
      <c r="K110" s="34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113"/>
      <c r="BS110" s="113"/>
      <c r="BT110" s="113"/>
      <c r="BU110" s="113"/>
      <c r="BV110" s="113"/>
      <c r="BW110" s="113"/>
      <c r="BX110" s="113"/>
      <c r="BY110" s="113"/>
      <c r="BZ110" s="113"/>
      <c r="CA110" s="113"/>
      <c r="CB110" s="113"/>
      <c r="CC110" s="113"/>
      <c r="CD110" s="113"/>
      <c r="CE110" s="113"/>
      <c r="CF110" s="113"/>
      <c r="CG110" s="113"/>
      <c r="CH110" s="113"/>
      <c r="CI110" s="113"/>
      <c r="CJ110" s="113"/>
      <c r="CK110" s="113"/>
      <c r="CL110" s="113"/>
      <c r="CM110" s="113"/>
      <c r="CN110" s="113"/>
      <c r="CO110" s="113"/>
      <c r="CP110" s="113"/>
      <c r="CQ110" s="113"/>
      <c r="CR110" s="113"/>
      <c r="CS110" s="113"/>
      <c r="CT110" s="113"/>
      <c r="CU110" s="113"/>
      <c r="CV110" s="113"/>
      <c r="CW110" s="113"/>
      <c r="CX110" s="113"/>
      <c r="CY110" s="113"/>
      <c r="CZ110" s="113"/>
      <c r="DA110" s="113"/>
      <c r="DB110" s="113"/>
      <c r="DC110" s="113"/>
      <c r="DD110" s="113"/>
      <c r="DE110" s="113"/>
      <c r="DF110" s="113"/>
      <c r="DG110" s="113"/>
      <c r="DH110" s="113"/>
      <c r="DI110" s="113"/>
      <c r="DJ110" s="113"/>
      <c r="DK110" s="113"/>
      <c r="DL110" s="113"/>
      <c r="DM110" s="113"/>
      <c r="DN110" s="113"/>
      <c r="DO110" s="113"/>
      <c r="DP110" s="113"/>
      <c r="DQ110" s="113"/>
      <c r="DR110" s="113"/>
      <c r="DS110" s="113"/>
      <c r="DT110" s="113"/>
      <c r="DU110" s="113"/>
      <c r="DV110" s="113"/>
      <c r="DW110" s="113"/>
      <c r="DX110" s="113"/>
      <c r="DY110" s="113"/>
      <c r="DZ110" s="113"/>
      <c r="EA110" s="113"/>
      <c r="EB110" s="113"/>
      <c r="EC110" s="113"/>
      <c r="ED110" s="113"/>
      <c r="EE110" s="113"/>
      <c r="EF110" s="113"/>
      <c r="EG110" s="113"/>
      <c r="EH110" s="113"/>
      <c r="EI110" s="113"/>
      <c r="EJ110" s="113"/>
      <c r="EK110" s="113"/>
      <c r="EL110" s="113"/>
      <c r="EM110" s="113"/>
      <c r="EN110" s="113"/>
      <c r="EO110" s="113"/>
      <c r="EP110" s="113"/>
      <c r="EQ110" s="113"/>
      <c r="ER110" s="113"/>
      <c r="ES110" s="113"/>
      <c r="ET110" s="113"/>
      <c r="EU110" s="113"/>
      <c r="EV110" s="113"/>
      <c r="EW110" s="113"/>
      <c r="EX110" s="113"/>
      <c r="EY110" s="113"/>
      <c r="EZ110" s="113"/>
      <c r="FA110" s="113"/>
      <c r="FB110" s="113"/>
      <c r="FC110" s="113"/>
      <c r="FD110" s="113"/>
      <c r="FE110" s="113"/>
      <c r="FF110" s="113"/>
      <c r="FG110" s="113"/>
      <c r="FH110" s="113"/>
      <c r="FI110" s="113"/>
      <c r="FJ110" s="113"/>
      <c r="FK110" s="113"/>
      <c r="FL110" s="113"/>
      <c r="FM110" s="113"/>
      <c r="FN110" s="113"/>
      <c r="FO110" s="113"/>
      <c r="FP110" s="113"/>
      <c r="FQ110" s="113"/>
      <c r="FR110" s="113"/>
      <c r="FS110" s="113"/>
      <c r="FT110" s="113"/>
      <c r="FU110" s="113"/>
      <c r="FV110" s="113"/>
      <c r="FW110" s="113"/>
      <c r="FX110" s="113"/>
      <c r="FY110" s="113"/>
      <c r="FZ110" s="113"/>
      <c r="GA110" s="113"/>
      <c r="GB110" s="113"/>
      <c r="GC110" s="113"/>
      <c r="GD110" s="113"/>
      <c r="GE110" s="113"/>
      <c r="GF110" s="113"/>
      <c r="GG110" s="113"/>
      <c r="GH110" s="113"/>
      <c r="GI110" s="113"/>
      <c r="GJ110" s="113"/>
      <c r="GK110" s="113"/>
      <c r="GL110" s="113"/>
      <c r="GM110" s="113"/>
      <c r="GN110" s="113"/>
      <c r="GO110" s="113"/>
      <c r="GP110" s="113"/>
      <c r="GQ110" s="113"/>
      <c r="GR110" s="113"/>
      <c r="GS110" s="113"/>
      <c r="GT110" s="113"/>
      <c r="GU110" s="113"/>
      <c r="GV110" s="113"/>
      <c r="GW110" s="113"/>
      <c r="GX110" s="113"/>
      <c r="GY110" s="113"/>
      <c r="GZ110" s="113"/>
      <c r="HA110" s="113"/>
      <c r="HB110" s="113"/>
      <c r="HC110" s="113"/>
      <c r="HD110" s="113"/>
      <c r="HE110" s="113"/>
      <c r="HF110" s="113"/>
      <c r="HG110" s="113"/>
      <c r="HH110" s="113"/>
      <c r="HI110" s="113"/>
      <c r="HJ110" s="113"/>
      <c r="HK110" s="113"/>
      <c r="HL110" s="113"/>
      <c r="HM110" s="113"/>
      <c r="HN110" s="113"/>
      <c r="HO110" s="113"/>
      <c r="HP110" s="113"/>
      <c r="HQ110" s="113"/>
      <c r="HR110" s="113"/>
      <c r="HS110" s="113"/>
      <c r="HT110" s="113"/>
      <c r="HU110" s="113"/>
      <c r="HV110" s="113"/>
      <c r="HW110" s="113"/>
      <c r="HX110" s="113"/>
      <c r="HY110" s="113"/>
      <c r="HZ110" s="113"/>
      <c r="IA110" s="113"/>
      <c r="IB110" s="113"/>
      <c r="IC110" s="113"/>
      <c r="ID110" s="113"/>
      <c r="IE110" s="113"/>
      <c r="IF110" s="113"/>
      <c r="IG110" s="113"/>
      <c r="IH110" s="113"/>
      <c r="II110" s="113"/>
      <c r="IJ110" s="113"/>
      <c r="IK110" s="113"/>
    </row>
    <row r="111" spans="1:245" s="20" customFormat="1" ht="16.5" customHeight="1">
      <c r="A111" s="113"/>
      <c r="B111" s="60" t="s">
        <v>33</v>
      </c>
      <c r="C111" s="34"/>
      <c r="D111" s="34"/>
      <c r="E111" s="113"/>
      <c r="F111" s="113"/>
      <c r="G111" s="113"/>
      <c r="H111" s="113"/>
      <c r="I111" s="113"/>
      <c r="J111" s="34"/>
      <c r="K111" s="34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3"/>
      <c r="AC111" s="113"/>
      <c r="AD111" s="113"/>
      <c r="AE111" s="113"/>
      <c r="AF111" s="113"/>
      <c r="AG111" s="113"/>
      <c r="AH111" s="113"/>
      <c r="AI111" s="113"/>
      <c r="AJ111" s="113"/>
      <c r="AK111" s="113"/>
      <c r="AL111" s="113"/>
      <c r="AM111" s="113"/>
      <c r="AN111" s="113"/>
      <c r="AO111" s="113"/>
      <c r="AP111" s="113"/>
      <c r="AQ111" s="113"/>
      <c r="AR111" s="113"/>
      <c r="AS111" s="113"/>
      <c r="AT111" s="113"/>
      <c r="AU111" s="113"/>
      <c r="AV111" s="113"/>
      <c r="AW111" s="113"/>
      <c r="AX111" s="113"/>
      <c r="AY111" s="113"/>
      <c r="AZ111" s="113"/>
      <c r="BA111" s="113"/>
      <c r="BB111" s="113"/>
      <c r="BC111" s="113"/>
      <c r="BD111" s="113"/>
      <c r="BE111" s="113"/>
      <c r="BF111" s="113"/>
      <c r="BG111" s="113"/>
      <c r="BH111" s="113"/>
      <c r="BI111" s="113"/>
      <c r="BJ111" s="113"/>
      <c r="BK111" s="113"/>
      <c r="BL111" s="113"/>
      <c r="BM111" s="113"/>
      <c r="BN111" s="113"/>
      <c r="BO111" s="113"/>
      <c r="BP111" s="113"/>
      <c r="BQ111" s="113"/>
      <c r="BR111" s="113"/>
      <c r="BS111" s="113"/>
      <c r="BT111" s="113"/>
      <c r="BU111" s="113"/>
      <c r="BV111" s="113"/>
      <c r="BW111" s="113"/>
      <c r="BX111" s="113"/>
      <c r="BY111" s="113"/>
      <c r="BZ111" s="113"/>
      <c r="CA111" s="113"/>
      <c r="CB111" s="113"/>
      <c r="CC111" s="113"/>
      <c r="CD111" s="113"/>
      <c r="CE111" s="113"/>
      <c r="CF111" s="113"/>
      <c r="CG111" s="113"/>
      <c r="CH111" s="113"/>
      <c r="CI111" s="113"/>
      <c r="CJ111" s="113"/>
      <c r="CK111" s="113"/>
      <c r="CL111" s="113"/>
      <c r="CM111" s="113"/>
      <c r="CN111" s="113"/>
      <c r="CO111" s="113"/>
      <c r="CP111" s="113"/>
      <c r="CQ111" s="113"/>
      <c r="CR111" s="113"/>
      <c r="CS111" s="113"/>
      <c r="CT111" s="113"/>
      <c r="CU111" s="113"/>
      <c r="CV111" s="113"/>
      <c r="CW111" s="113"/>
      <c r="CX111" s="113"/>
      <c r="CY111" s="113"/>
      <c r="CZ111" s="113"/>
      <c r="DA111" s="113"/>
      <c r="DB111" s="113"/>
      <c r="DC111" s="113"/>
      <c r="DD111" s="113"/>
      <c r="DE111" s="113"/>
      <c r="DF111" s="113"/>
      <c r="DG111" s="113"/>
      <c r="DH111" s="113"/>
      <c r="DI111" s="113"/>
      <c r="DJ111" s="113"/>
      <c r="DK111" s="113"/>
      <c r="DL111" s="113"/>
      <c r="DM111" s="113"/>
      <c r="DN111" s="113"/>
      <c r="DO111" s="113"/>
      <c r="DP111" s="113"/>
      <c r="DQ111" s="113"/>
      <c r="DR111" s="113"/>
      <c r="DS111" s="113"/>
      <c r="DT111" s="113"/>
      <c r="DU111" s="113"/>
      <c r="DV111" s="113"/>
      <c r="DW111" s="113"/>
      <c r="DX111" s="113"/>
      <c r="DY111" s="113"/>
      <c r="DZ111" s="113"/>
      <c r="EA111" s="113"/>
      <c r="EB111" s="113"/>
      <c r="EC111" s="113"/>
      <c r="ED111" s="113"/>
      <c r="EE111" s="113"/>
      <c r="EF111" s="113"/>
      <c r="EG111" s="113"/>
      <c r="EH111" s="113"/>
      <c r="EI111" s="113"/>
      <c r="EJ111" s="113"/>
      <c r="EK111" s="113"/>
      <c r="EL111" s="113"/>
      <c r="EM111" s="113"/>
      <c r="EN111" s="113"/>
      <c r="EO111" s="113"/>
      <c r="EP111" s="113"/>
      <c r="EQ111" s="113"/>
      <c r="ER111" s="113"/>
      <c r="ES111" s="113"/>
      <c r="ET111" s="113"/>
      <c r="EU111" s="113"/>
      <c r="EV111" s="113"/>
      <c r="EW111" s="113"/>
      <c r="EX111" s="113"/>
      <c r="EY111" s="113"/>
      <c r="EZ111" s="113"/>
      <c r="FA111" s="113"/>
      <c r="FB111" s="113"/>
      <c r="FC111" s="113"/>
      <c r="FD111" s="113"/>
      <c r="FE111" s="113"/>
      <c r="FF111" s="113"/>
      <c r="FG111" s="113"/>
      <c r="FH111" s="113"/>
      <c r="FI111" s="113"/>
      <c r="FJ111" s="113"/>
      <c r="FK111" s="113"/>
      <c r="FL111" s="113"/>
      <c r="FM111" s="113"/>
      <c r="FN111" s="113"/>
      <c r="FO111" s="113"/>
      <c r="FP111" s="113"/>
      <c r="FQ111" s="113"/>
      <c r="FR111" s="113"/>
      <c r="FS111" s="113"/>
      <c r="FT111" s="113"/>
      <c r="FU111" s="113"/>
      <c r="FV111" s="113"/>
      <c r="FW111" s="113"/>
      <c r="FX111" s="113"/>
      <c r="FY111" s="113"/>
      <c r="FZ111" s="113"/>
      <c r="GA111" s="113"/>
      <c r="GB111" s="113"/>
      <c r="GC111" s="113"/>
      <c r="GD111" s="113"/>
      <c r="GE111" s="113"/>
      <c r="GF111" s="113"/>
      <c r="GG111" s="113"/>
      <c r="GH111" s="113"/>
      <c r="GI111" s="113"/>
      <c r="GJ111" s="113"/>
      <c r="GK111" s="113"/>
      <c r="GL111" s="113"/>
      <c r="GM111" s="113"/>
      <c r="GN111" s="113"/>
      <c r="GO111" s="113"/>
      <c r="GP111" s="113"/>
      <c r="GQ111" s="113"/>
      <c r="GR111" s="113"/>
      <c r="GS111" s="113"/>
      <c r="GT111" s="113"/>
      <c r="GU111" s="113"/>
      <c r="GV111" s="113"/>
      <c r="GW111" s="113"/>
      <c r="GX111" s="113"/>
      <c r="GY111" s="113"/>
      <c r="GZ111" s="113"/>
      <c r="HA111" s="113"/>
      <c r="HB111" s="113"/>
      <c r="HC111" s="113"/>
      <c r="HD111" s="113"/>
      <c r="HE111" s="113"/>
      <c r="HF111" s="113"/>
      <c r="HG111" s="113"/>
      <c r="HH111" s="113"/>
      <c r="HI111" s="113"/>
      <c r="HJ111" s="113"/>
      <c r="HK111" s="113"/>
      <c r="HL111" s="113"/>
      <c r="HM111" s="113"/>
      <c r="HN111" s="113"/>
      <c r="HO111" s="113"/>
      <c r="HP111" s="113"/>
      <c r="HQ111" s="113"/>
      <c r="HR111" s="113"/>
      <c r="HS111" s="113"/>
      <c r="HT111" s="113"/>
      <c r="HU111" s="113"/>
      <c r="HV111" s="113"/>
      <c r="HW111" s="113"/>
      <c r="HX111" s="113"/>
      <c r="HY111" s="113"/>
      <c r="HZ111" s="113"/>
      <c r="IA111" s="113"/>
      <c r="IB111" s="113"/>
      <c r="IC111" s="113"/>
      <c r="ID111" s="113"/>
      <c r="IE111" s="113"/>
      <c r="IF111" s="113"/>
      <c r="IG111" s="113"/>
      <c r="IH111" s="113"/>
      <c r="II111" s="113"/>
      <c r="IJ111" s="113"/>
      <c r="IK111" s="113"/>
    </row>
    <row r="112" spans="1:245" s="20" customFormat="1" ht="24" customHeight="1">
      <c r="A112" s="113"/>
      <c r="B112" s="111" t="s">
        <v>34</v>
      </c>
      <c r="C112" s="34"/>
      <c r="D112" s="34"/>
      <c r="E112" s="113"/>
      <c r="F112" s="113"/>
      <c r="G112" s="113"/>
      <c r="H112" s="113"/>
      <c r="I112" s="113"/>
      <c r="J112" s="34"/>
      <c r="K112" s="34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3"/>
      <c r="AE112" s="113"/>
      <c r="AF112" s="113"/>
      <c r="AG112" s="113"/>
      <c r="AH112" s="113"/>
      <c r="AI112" s="113"/>
      <c r="AJ112" s="113"/>
      <c r="AK112" s="113"/>
      <c r="AL112" s="113"/>
      <c r="AM112" s="113"/>
      <c r="AN112" s="113"/>
      <c r="AO112" s="113"/>
      <c r="AP112" s="113"/>
      <c r="AQ112" s="113"/>
      <c r="AR112" s="113"/>
      <c r="AS112" s="113"/>
      <c r="AT112" s="113"/>
      <c r="AU112" s="113"/>
      <c r="AV112" s="113"/>
      <c r="AW112" s="113"/>
      <c r="AX112" s="113"/>
      <c r="AY112" s="113"/>
      <c r="AZ112" s="113"/>
      <c r="BA112" s="113"/>
      <c r="BB112" s="113"/>
      <c r="BC112" s="113"/>
      <c r="BD112" s="113"/>
      <c r="BE112" s="113"/>
      <c r="BF112" s="113"/>
      <c r="BG112" s="113"/>
      <c r="BH112" s="113"/>
      <c r="BI112" s="113"/>
      <c r="BJ112" s="113"/>
      <c r="BK112" s="113"/>
      <c r="BL112" s="113"/>
      <c r="BM112" s="113"/>
      <c r="BN112" s="113"/>
      <c r="BO112" s="113"/>
      <c r="BP112" s="113"/>
      <c r="BQ112" s="113"/>
      <c r="BR112" s="113"/>
      <c r="BS112" s="113"/>
      <c r="BT112" s="113"/>
      <c r="BU112" s="113"/>
      <c r="BV112" s="113"/>
      <c r="BW112" s="113"/>
      <c r="BX112" s="113"/>
      <c r="BY112" s="113"/>
      <c r="BZ112" s="113"/>
      <c r="CA112" s="113"/>
      <c r="CB112" s="113"/>
      <c r="CC112" s="113"/>
      <c r="CD112" s="113"/>
      <c r="CE112" s="113"/>
      <c r="CF112" s="113"/>
      <c r="CG112" s="113"/>
      <c r="CH112" s="113"/>
      <c r="CI112" s="113"/>
      <c r="CJ112" s="113"/>
      <c r="CK112" s="113"/>
      <c r="CL112" s="113"/>
      <c r="CM112" s="113"/>
      <c r="CN112" s="113"/>
      <c r="CO112" s="113"/>
      <c r="CP112" s="113"/>
      <c r="CQ112" s="113"/>
      <c r="CR112" s="113"/>
      <c r="CS112" s="113"/>
      <c r="CT112" s="113"/>
      <c r="CU112" s="113"/>
      <c r="CV112" s="113"/>
      <c r="CW112" s="113"/>
      <c r="CX112" s="113"/>
      <c r="CY112" s="113"/>
      <c r="CZ112" s="113"/>
      <c r="DA112" s="113"/>
      <c r="DB112" s="113"/>
      <c r="DC112" s="113"/>
      <c r="DD112" s="113"/>
      <c r="DE112" s="113"/>
      <c r="DF112" s="113"/>
      <c r="DG112" s="113"/>
      <c r="DH112" s="113"/>
      <c r="DI112" s="113"/>
      <c r="DJ112" s="113"/>
      <c r="DK112" s="113"/>
      <c r="DL112" s="113"/>
      <c r="DM112" s="113"/>
      <c r="DN112" s="113"/>
      <c r="DO112" s="113"/>
      <c r="DP112" s="113"/>
      <c r="DQ112" s="113"/>
      <c r="DR112" s="113"/>
      <c r="DS112" s="113"/>
      <c r="DT112" s="113"/>
      <c r="DU112" s="113"/>
      <c r="DV112" s="113"/>
      <c r="DW112" s="113"/>
      <c r="DX112" s="113"/>
      <c r="DY112" s="113"/>
      <c r="DZ112" s="113"/>
      <c r="EA112" s="113"/>
      <c r="EB112" s="113"/>
      <c r="EC112" s="113"/>
      <c r="ED112" s="113"/>
      <c r="EE112" s="113"/>
      <c r="EF112" s="113"/>
      <c r="EG112" s="113"/>
      <c r="EH112" s="113"/>
      <c r="EI112" s="113"/>
      <c r="EJ112" s="113"/>
      <c r="EK112" s="113"/>
      <c r="EL112" s="113"/>
      <c r="EM112" s="113"/>
      <c r="EN112" s="113"/>
      <c r="EO112" s="113"/>
      <c r="EP112" s="113"/>
      <c r="EQ112" s="113"/>
      <c r="ER112" s="113"/>
      <c r="ES112" s="113"/>
      <c r="ET112" s="113"/>
      <c r="EU112" s="113"/>
      <c r="EV112" s="113"/>
      <c r="EW112" s="113"/>
      <c r="EX112" s="113"/>
      <c r="EY112" s="113"/>
      <c r="EZ112" s="113"/>
      <c r="FA112" s="113"/>
      <c r="FB112" s="113"/>
      <c r="FC112" s="113"/>
      <c r="FD112" s="113"/>
      <c r="FE112" s="113"/>
      <c r="FF112" s="113"/>
      <c r="FG112" s="113"/>
      <c r="FH112" s="113"/>
      <c r="FI112" s="113"/>
      <c r="FJ112" s="113"/>
      <c r="FK112" s="113"/>
      <c r="FL112" s="113"/>
      <c r="FM112" s="113"/>
      <c r="FN112" s="113"/>
      <c r="FO112" s="113"/>
      <c r="FP112" s="113"/>
      <c r="FQ112" s="113"/>
      <c r="FR112" s="113"/>
      <c r="FS112" s="113"/>
      <c r="FT112" s="113"/>
      <c r="FU112" s="113"/>
      <c r="FV112" s="113"/>
      <c r="FW112" s="113"/>
      <c r="FX112" s="113"/>
      <c r="FY112" s="113"/>
      <c r="FZ112" s="113"/>
      <c r="GA112" s="113"/>
      <c r="GB112" s="113"/>
      <c r="GC112" s="113"/>
      <c r="GD112" s="113"/>
      <c r="GE112" s="113"/>
      <c r="GF112" s="113"/>
      <c r="GG112" s="113"/>
      <c r="GH112" s="113"/>
      <c r="GI112" s="113"/>
      <c r="GJ112" s="113"/>
      <c r="GK112" s="113"/>
      <c r="GL112" s="113"/>
      <c r="GM112" s="113"/>
      <c r="GN112" s="113"/>
      <c r="GO112" s="113"/>
      <c r="GP112" s="113"/>
      <c r="GQ112" s="113"/>
      <c r="GR112" s="113"/>
      <c r="GS112" s="113"/>
      <c r="GT112" s="113"/>
      <c r="GU112" s="113"/>
      <c r="GV112" s="113"/>
      <c r="GW112" s="113"/>
      <c r="GX112" s="113"/>
      <c r="GY112" s="113"/>
      <c r="GZ112" s="113"/>
      <c r="HA112" s="113"/>
      <c r="HB112" s="113"/>
      <c r="HC112" s="113"/>
      <c r="HD112" s="113"/>
      <c r="HE112" s="113"/>
      <c r="HF112" s="113"/>
      <c r="HG112" s="113"/>
      <c r="HH112" s="113"/>
      <c r="HI112" s="113"/>
      <c r="HJ112" s="113"/>
      <c r="HK112" s="113"/>
      <c r="HL112" s="113"/>
      <c r="HM112" s="113"/>
      <c r="HN112" s="113"/>
      <c r="HO112" s="113"/>
      <c r="HP112" s="113"/>
      <c r="HQ112" s="113"/>
      <c r="HR112" s="113"/>
      <c r="HS112" s="113"/>
      <c r="HT112" s="113"/>
      <c r="HU112" s="113"/>
      <c r="HV112" s="113"/>
      <c r="HW112" s="113"/>
      <c r="HX112" s="113"/>
      <c r="HY112" s="113"/>
      <c r="HZ112" s="113"/>
      <c r="IA112" s="113"/>
      <c r="IB112" s="113"/>
      <c r="IC112" s="113"/>
      <c r="ID112" s="113"/>
      <c r="IE112" s="113"/>
      <c r="IF112" s="113"/>
      <c r="IG112" s="113"/>
      <c r="IH112" s="113"/>
      <c r="II112" s="113"/>
      <c r="IJ112" s="113"/>
      <c r="IK112" s="113"/>
    </row>
    <row r="113" spans="1:243" s="31" customFormat="1" ht="6" customHeight="1">
      <c r="A113" s="10"/>
      <c r="B113" s="10"/>
      <c r="C113" s="12"/>
      <c r="D113" s="12"/>
      <c r="E113" s="12"/>
      <c r="F113" s="1"/>
      <c r="G113" s="1"/>
      <c r="H113" s="1"/>
      <c r="I113" s="1"/>
      <c r="J113" s="1"/>
      <c r="K113" s="1"/>
      <c r="L113" s="1"/>
      <c r="M113" s="12"/>
      <c r="N113" s="12"/>
      <c r="O113" s="1"/>
      <c r="P113" s="1"/>
      <c r="Q113" s="1"/>
      <c r="R113" s="30"/>
      <c r="S113" s="30"/>
      <c r="T113" s="30"/>
      <c r="U113" s="30"/>
      <c r="V113" s="30"/>
      <c r="W113" s="30"/>
      <c r="X113" s="30"/>
      <c r="Y113" s="30"/>
    </row>
    <row r="114" spans="1:243" s="31" customFormat="1" ht="6" customHeight="1">
      <c r="A114" s="10"/>
      <c r="B114" s="10"/>
      <c r="C114" s="12"/>
      <c r="D114" s="12"/>
      <c r="E114" s="12"/>
      <c r="F114" s="1"/>
      <c r="G114" s="1"/>
      <c r="H114" s="1"/>
      <c r="I114" s="1"/>
      <c r="J114" s="1"/>
      <c r="K114" s="1"/>
      <c r="L114" s="1"/>
      <c r="M114" s="12"/>
      <c r="N114" s="12"/>
      <c r="O114" s="1"/>
      <c r="P114" s="1"/>
      <c r="Q114" s="1"/>
      <c r="R114" s="30"/>
      <c r="S114" s="30"/>
      <c r="T114" s="30"/>
      <c r="U114" s="30"/>
      <c r="V114" s="30"/>
      <c r="W114" s="30"/>
      <c r="X114" s="30"/>
      <c r="Y114" s="30"/>
    </row>
    <row r="115" spans="1:243" s="33" customFormat="1" ht="25.5" customHeight="1">
      <c r="A115" s="53"/>
      <c r="B115" s="284" t="s">
        <v>9</v>
      </c>
      <c r="C115" s="285"/>
      <c r="D115" s="112" t="s">
        <v>14</v>
      </c>
      <c r="E115" s="260" t="s">
        <v>15</v>
      </c>
      <c r="F115" s="261"/>
      <c r="G115" s="261"/>
      <c r="H115" s="261"/>
      <c r="I115" s="261"/>
      <c r="J115" s="261"/>
      <c r="K115" s="261"/>
      <c r="L115" s="261"/>
      <c r="M115" s="261"/>
      <c r="N115" s="262"/>
      <c r="O115" s="216" t="s">
        <v>11</v>
      </c>
      <c r="P115" s="112" t="s">
        <v>12</v>
      </c>
      <c r="Q115" s="85" t="s">
        <v>10</v>
      </c>
      <c r="R115" s="32"/>
      <c r="S115" s="32"/>
      <c r="T115" s="32"/>
      <c r="U115" s="32"/>
      <c r="V115" s="32"/>
      <c r="W115" s="32"/>
      <c r="X115" s="32"/>
    </row>
    <row r="116" spans="1:243" ht="17.25" customHeight="1">
      <c r="A116" s="17"/>
      <c r="B116" s="274">
        <v>1</v>
      </c>
      <c r="C116" s="275"/>
      <c r="D116" s="120">
        <v>1</v>
      </c>
      <c r="E116" s="269" t="s">
        <v>35</v>
      </c>
      <c r="F116" s="270"/>
      <c r="G116" s="270"/>
      <c r="H116" s="270"/>
      <c r="I116" s="270"/>
      <c r="J116" s="270"/>
      <c r="K116" s="270"/>
      <c r="L116" s="270"/>
      <c r="M116" s="270"/>
      <c r="N116" s="271"/>
      <c r="O116" s="141">
        <v>500</v>
      </c>
      <c r="P116" s="101">
        <f>(O116*D116)</f>
        <v>500</v>
      </c>
      <c r="Q116" s="40"/>
      <c r="R116" s="28"/>
      <c r="S116" s="28"/>
      <c r="T116" s="28"/>
      <c r="U116" s="28"/>
      <c r="V116" s="28"/>
      <c r="W116" s="28"/>
      <c r="X116" s="28"/>
      <c r="IH116" s="35" t="e">
        <f>#REF!</f>
        <v>#REF!</v>
      </c>
      <c r="II116" s="36" t="e">
        <f>IF(IH116&lt;&gt;0,IH116,"")</f>
        <v>#REF!</v>
      </c>
    </row>
    <row r="117" spans="1:243" ht="17.25" customHeight="1">
      <c r="A117" s="17"/>
      <c r="B117" s="272">
        <v>2</v>
      </c>
      <c r="C117" s="273"/>
      <c r="D117" s="121">
        <v>2</v>
      </c>
      <c r="E117" s="269" t="s">
        <v>36</v>
      </c>
      <c r="F117" s="270"/>
      <c r="G117" s="270"/>
      <c r="H117" s="270"/>
      <c r="I117" s="270"/>
      <c r="J117" s="270"/>
      <c r="K117" s="270"/>
      <c r="L117" s="270"/>
      <c r="M117" s="270"/>
      <c r="N117" s="271"/>
      <c r="O117" s="141">
        <v>200</v>
      </c>
      <c r="P117" s="101">
        <f>(O117*D117)</f>
        <v>400</v>
      </c>
      <c r="Q117" s="40"/>
      <c r="R117" s="28"/>
      <c r="S117" s="28"/>
      <c r="T117" s="28"/>
      <c r="U117" s="28"/>
      <c r="V117" s="28"/>
      <c r="W117" s="28"/>
      <c r="X117" s="28"/>
      <c r="IH117" s="35" t="e">
        <f>#REF!</f>
        <v>#REF!</v>
      </c>
      <c r="II117" s="36" t="e">
        <f>IF(IH117&lt;&gt;0,IH117,"")</f>
        <v>#REF!</v>
      </c>
    </row>
    <row r="118" spans="1:243" ht="17.25" customHeight="1">
      <c r="A118" s="17"/>
      <c r="B118" s="272">
        <v>3</v>
      </c>
      <c r="C118" s="273"/>
      <c r="D118" s="121">
        <v>1</v>
      </c>
      <c r="E118" s="269" t="s">
        <v>37</v>
      </c>
      <c r="F118" s="270"/>
      <c r="G118" s="270"/>
      <c r="H118" s="270"/>
      <c r="I118" s="270"/>
      <c r="J118" s="270"/>
      <c r="K118" s="270"/>
      <c r="L118" s="270"/>
      <c r="M118" s="270"/>
      <c r="N118" s="271"/>
      <c r="O118" s="141">
        <v>2000</v>
      </c>
      <c r="P118" s="101">
        <f>(O118*D118)</f>
        <v>2000</v>
      </c>
      <c r="Q118" s="40"/>
      <c r="R118" s="28"/>
      <c r="S118" s="28"/>
      <c r="T118" s="28"/>
      <c r="U118" s="28"/>
      <c r="V118" s="28"/>
      <c r="W118" s="28"/>
      <c r="X118" s="28"/>
      <c r="IH118" s="36" t="e">
        <f>#REF!</f>
        <v>#REF!</v>
      </c>
      <c r="II118" s="36" t="e">
        <f>IF(IH118&lt;&gt;0,IH118,"")</f>
        <v>#REF!</v>
      </c>
    </row>
    <row r="119" spans="1:243" ht="17.25" customHeight="1">
      <c r="A119" s="17"/>
      <c r="B119" s="272">
        <v>4</v>
      </c>
      <c r="C119" s="273"/>
      <c r="D119" s="121">
        <v>1</v>
      </c>
      <c r="E119" s="269" t="s">
        <v>38</v>
      </c>
      <c r="F119" s="270"/>
      <c r="G119" s="270"/>
      <c r="H119" s="270"/>
      <c r="I119" s="270"/>
      <c r="J119" s="270"/>
      <c r="K119" s="270"/>
      <c r="L119" s="270"/>
      <c r="M119" s="270"/>
      <c r="N119" s="271"/>
      <c r="O119" s="141">
        <v>2000</v>
      </c>
      <c r="P119" s="101">
        <f>(O119*D119)</f>
        <v>2000</v>
      </c>
      <c r="Q119" s="40"/>
      <c r="R119" s="28"/>
      <c r="S119" s="28"/>
      <c r="T119" s="28"/>
      <c r="U119" s="28"/>
      <c r="V119" s="28"/>
      <c r="W119" s="28"/>
      <c r="X119" s="28"/>
      <c r="IH119" s="36" t="e">
        <f>#REF!</f>
        <v>#REF!</v>
      </c>
      <c r="II119" s="36" t="e">
        <f>IF(IH119&lt;&gt;0,IH119,"")</f>
        <v>#REF!</v>
      </c>
    </row>
    <row r="120" spans="1:243" ht="17.25" customHeight="1">
      <c r="A120" s="17"/>
      <c r="B120" s="272"/>
      <c r="C120" s="273"/>
      <c r="D120" s="121"/>
      <c r="E120" s="150"/>
      <c r="F120" s="151"/>
      <c r="G120" s="151"/>
      <c r="H120" s="151"/>
      <c r="I120" s="151"/>
      <c r="J120" s="151"/>
      <c r="K120" s="151"/>
      <c r="L120" s="151"/>
      <c r="M120" s="151"/>
      <c r="N120" s="151"/>
      <c r="O120" s="152" t="s">
        <v>13</v>
      </c>
      <c r="P120" s="160">
        <f>SUM(P116:Q119)</f>
        <v>4900</v>
      </c>
      <c r="Q120" s="40"/>
      <c r="R120" s="28"/>
      <c r="S120" s="28"/>
      <c r="T120" s="28"/>
      <c r="U120" s="28"/>
      <c r="V120" s="28"/>
      <c r="W120" s="28"/>
      <c r="X120" s="28"/>
      <c r="IH120" s="34" t="str">
        <f>IF(IG120&lt;&gt;0,IG120,"")</f>
        <v/>
      </c>
    </row>
    <row r="121" spans="1:243" s="37" customFormat="1" ht="13.5" customHeight="1">
      <c r="A121" s="17"/>
      <c r="B121" s="111" t="e">
        <f>#REF!</f>
        <v>#REF!</v>
      </c>
      <c r="C121" s="12"/>
      <c r="D121" s="12"/>
      <c r="E121" s="12"/>
      <c r="F121" s="1"/>
      <c r="G121" s="1"/>
      <c r="H121" s="1"/>
      <c r="I121" s="1"/>
      <c r="J121" s="1"/>
      <c r="K121" s="1"/>
      <c r="L121" s="1"/>
      <c r="M121" s="12"/>
      <c r="N121" s="12"/>
      <c r="O121" s="59"/>
      <c r="P121" s="276"/>
      <c r="Q121" s="276"/>
      <c r="R121" s="29"/>
      <c r="S121" s="29"/>
      <c r="T121" s="29"/>
      <c r="U121" s="29"/>
      <c r="V121" s="29"/>
      <c r="W121" s="29"/>
      <c r="X121" s="29"/>
      <c r="Y121" s="29"/>
    </row>
    <row r="122" spans="1:243" ht="13.5" hidden="1" customHeight="1"/>
    <row r="123" spans="1:243" hidden="1"/>
    <row r="124" spans="1:243" hidden="1"/>
    <row r="125" spans="1:243" hidden="1"/>
    <row r="126" spans="1:243" hidden="1"/>
    <row r="127" spans="1:243"/>
    <row r="128" spans="1:243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</sheetData>
  <sheetProtection password="CFE7" sheet="1" objects="1"/>
  <mergeCells count="67">
    <mergeCell ref="N3:Q3"/>
    <mergeCell ref="N4:Q4"/>
    <mergeCell ref="B95:Q95"/>
    <mergeCell ref="B97:Q97"/>
    <mergeCell ref="B94:Q94"/>
    <mergeCell ref="B115:C115"/>
    <mergeCell ref="B16:C16"/>
    <mergeCell ref="F8:O8"/>
    <mergeCell ref="B12:C12"/>
    <mergeCell ref="B13:C13"/>
    <mergeCell ref="B116:C116"/>
    <mergeCell ref="B30:C30"/>
    <mergeCell ref="E31:N31"/>
    <mergeCell ref="E33:N33"/>
    <mergeCell ref="P121:Q121"/>
    <mergeCell ref="B118:C118"/>
    <mergeCell ref="B119:C119"/>
    <mergeCell ref="B120:C120"/>
    <mergeCell ref="E116:N116"/>
    <mergeCell ref="E117:N117"/>
    <mergeCell ref="E118:N118"/>
    <mergeCell ref="E119:N119"/>
    <mergeCell ref="B117:C117"/>
    <mergeCell ref="B17:C17"/>
    <mergeCell ref="E17:N17"/>
    <mergeCell ref="E13:N13"/>
    <mergeCell ref="E14:N14"/>
    <mergeCell ref="E15:N15"/>
    <mergeCell ref="E16:N16"/>
    <mergeCell ref="B15:C15"/>
    <mergeCell ref="B14:C14"/>
    <mergeCell ref="B10:C10"/>
    <mergeCell ref="D10:G10"/>
    <mergeCell ref="B20:C20"/>
    <mergeCell ref="B23:C23"/>
    <mergeCell ref="E19:N19"/>
    <mergeCell ref="E20:N20"/>
    <mergeCell ref="B22:C22"/>
    <mergeCell ref="E21:N21"/>
    <mergeCell ref="B21:C21"/>
    <mergeCell ref="E22:N22"/>
    <mergeCell ref="E23:N23"/>
    <mergeCell ref="E34:N34"/>
    <mergeCell ref="B31:C31"/>
    <mergeCell ref="B33:C33"/>
    <mergeCell ref="B34:C34"/>
    <mergeCell ref="E26:N26"/>
    <mergeCell ref="E25:N25"/>
    <mergeCell ref="B32:C32"/>
    <mergeCell ref="E32:N32"/>
    <mergeCell ref="B37:E37"/>
    <mergeCell ref="B28:C28"/>
    <mergeCell ref="E30:N30"/>
    <mergeCell ref="E27:N27"/>
    <mergeCell ref="E28:N28"/>
    <mergeCell ref="E29:N29"/>
    <mergeCell ref="B29:C29"/>
    <mergeCell ref="B18:C18"/>
    <mergeCell ref="E18:N18"/>
    <mergeCell ref="B19:C19"/>
    <mergeCell ref="E115:N115"/>
    <mergeCell ref="E12:N12"/>
    <mergeCell ref="B24:C24"/>
    <mergeCell ref="B26:C26"/>
    <mergeCell ref="B27:C27"/>
    <mergeCell ref="B25:C25"/>
    <mergeCell ref="E24:N24"/>
  </mergeCells>
  <conditionalFormatting sqref="O121 P35">
    <cfRule type="cellIs" dxfId="36" priority="49" stopIfTrue="1" operator="equal">
      <formula>"INDIQUE A MOEDA"</formula>
    </cfRule>
  </conditionalFormatting>
  <conditionalFormatting sqref="O13:O34">
    <cfRule type="cellIs" dxfId="35" priority="47" stopIfTrue="1" operator="equal">
      <formula>0</formula>
    </cfRule>
  </conditionalFormatting>
  <conditionalFormatting sqref="P120">
    <cfRule type="cellIs" dxfId="34" priority="46" stopIfTrue="1" operator="equal">
      <formula>0</formula>
    </cfRule>
  </conditionalFormatting>
  <conditionalFormatting sqref="P116:P119">
    <cfRule type="cellIs" dxfId="33" priority="44" stopIfTrue="1" operator="equal">
      <formula>0</formula>
    </cfRule>
  </conditionalFormatting>
  <conditionalFormatting sqref="P13:P34">
    <cfRule type="cellIs" dxfId="32" priority="41" stopIfTrue="1" operator="equal">
      <formula>""</formula>
    </cfRule>
  </conditionalFormatting>
  <conditionalFormatting sqref="D13:D34">
    <cfRule type="cellIs" dxfId="31" priority="40" stopIfTrue="1" operator="equal">
      <formula>0</formula>
    </cfRule>
  </conditionalFormatting>
  <conditionalFormatting sqref="E13:N34 B13:C34">
    <cfRule type="cellIs" dxfId="30" priority="37" stopIfTrue="1" operator="equal">
      <formula>0</formula>
    </cfRule>
  </conditionalFormatting>
  <conditionalFormatting sqref="Q8 F8:O8">
    <cfRule type="cellIs" dxfId="29" priority="4" stopIfTrue="1" operator="equal">
      <formula>""</formula>
    </cfRule>
  </conditionalFormatting>
  <conditionalFormatting sqref="D10:G10">
    <cfRule type="cellIs" dxfId="28" priority="2" stopIfTrue="1" operator="equal">
      <formula>""</formula>
    </cfRule>
  </conditionalFormatting>
  <dataValidations count="8">
    <dataValidation allowBlank="1" showErrorMessage="1" sqref="A116:A120 A13:A35"/>
    <dataValidation type="whole" allowBlank="1" showInputMessage="1" showErrorMessage="1" errorTitle="ATENÇÃO" error="ESTE CAMPO SÓ ACEITA NÚMEROS INTEIROS" sqref="D116:D120 D13:D34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21:C34"/>
    <dataValidation type="decimal" allowBlank="1" showInputMessage="1" showErrorMessage="1" errorTitle="ATENÇÃO!" error="Esse campo só aceita NÚMEROS." sqref="O13:O34">
      <formula1>0.1</formula1>
      <formula2>99999999999.9999</formula2>
    </dataValidation>
    <dataValidation allowBlank="1" showInputMessage="1" showErrorMessage="1" promptTitle="EXEMPLO:" prompt="99/99999-9 - (SE FOR PEDIDO INICIAL, NÃO É NECESSÁRIO PREENCHER ESTE CAMPO)." sqref="Q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ATENÇÃO!" prompt="PREENCHIMENTO OBRIGATÓRIO SE O PROJETO ENVOLVER A_x000a_A AQUISIÇÃO DE RADIOISÓTOPOS OU RADIOATIVOS." sqref="M9:N9"/>
    <dataValidation allowBlank="1" showErrorMessage="1" prompt="DIGITE O NOME NA PRIMEIRA PLANILHA 1-MPN" sqref="F8:O8"/>
  </dataValidations>
  <printOptions horizontalCentered="1"/>
  <pageMargins left="0.47244094488188981" right="0.27559055118110237" top="0.39370078740157483" bottom="0.39370078740157483" header="0" footer="0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IK253"/>
  <sheetViews>
    <sheetView showGridLines="0" showRowColHeaders="0" zoomScaleNormal="100" workbookViewId="0"/>
  </sheetViews>
  <sheetFormatPr defaultColWidth="0" defaultRowHeight="12.75" customHeight="1" zeroHeight="1"/>
  <cols>
    <col min="1" max="1" width="2.28515625" style="42" customWidth="1"/>
    <col min="2" max="2" width="1.140625" style="20" customWidth="1"/>
    <col min="3" max="3" width="9" style="3" customWidth="1"/>
    <col min="4" max="4" width="9.42578125" style="3" customWidth="1"/>
    <col min="5" max="5" width="12.140625" style="3" customWidth="1"/>
    <col min="6" max="6" width="9.5703125" style="20" customWidth="1"/>
    <col min="7" max="7" width="7.85546875" style="20" customWidth="1"/>
    <col min="8" max="8" width="9.140625" style="20" customWidth="1"/>
    <col min="9" max="9" width="7.85546875" style="20" customWidth="1"/>
    <col min="10" max="10" width="9.7109375" style="20" customWidth="1"/>
    <col min="11" max="11" width="9" style="3" customWidth="1"/>
    <col min="12" max="12" width="7.42578125" style="3" customWidth="1"/>
    <col min="13" max="13" width="8" style="20" customWidth="1"/>
    <col min="14" max="14" width="14.7109375" style="20" customWidth="1"/>
    <col min="15" max="15" width="16" style="20" customWidth="1"/>
    <col min="16" max="16" width="15.7109375" style="20" customWidth="1"/>
    <col min="17" max="17" width="2" style="20" customWidth="1"/>
    <col min="18" max="16384" width="9.140625" style="20" hidden="1"/>
  </cols>
  <sheetData>
    <row r="1" spans="1:242" s="28" customFormat="1" ht="31.5" customHeight="1">
      <c r="A1" s="194">
        <v>1</v>
      </c>
      <c r="B1" s="4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2"/>
      <c r="P1" s="2"/>
    </row>
    <row r="2" spans="1:242" s="28" customFormat="1" ht="12.75" customHeight="1">
      <c r="A2" s="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</row>
    <row r="3" spans="1:242" s="28" customFormat="1" ht="17.25" customHeight="1">
      <c r="A3" s="19"/>
      <c r="B3" s="2"/>
      <c r="C3" s="3"/>
      <c r="D3" s="3"/>
      <c r="E3" s="3"/>
      <c r="F3" s="2"/>
      <c r="G3" s="2"/>
      <c r="H3" s="2"/>
      <c r="I3" s="2"/>
      <c r="J3" s="2"/>
      <c r="K3" s="2"/>
      <c r="L3" s="380" t="s">
        <v>116</v>
      </c>
      <c r="M3" s="381"/>
      <c r="N3" s="381"/>
      <c r="O3" s="381"/>
      <c r="P3" s="382"/>
      <c r="Q3" s="113"/>
    </row>
    <row r="4" spans="1:242" s="28" customFormat="1" ht="17.25" customHeight="1">
      <c r="A4" s="19"/>
      <c r="B4" s="2"/>
      <c r="C4" s="3"/>
      <c r="D4" s="3"/>
      <c r="E4" s="3"/>
      <c r="F4" s="2"/>
      <c r="G4" s="2"/>
      <c r="H4" s="2"/>
      <c r="I4" s="2"/>
      <c r="J4" s="2"/>
      <c r="K4" s="2"/>
      <c r="L4" s="277" t="s">
        <v>118</v>
      </c>
      <c r="M4" s="278"/>
      <c r="N4" s="278"/>
      <c r="O4" s="278"/>
      <c r="P4" s="279"/>
    </row>
    <row r="5" spans="1:242" s="28" customFormat="1" ht="12.75" customHeight="1">
      <c r="A5" s="19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"/>
      <c r="O5" s="2"/>
      <c r="P5" s="2"/>
    </row>
    <row r="6" spans="1:242" s="4" customFormat="1" ht="19.5" customHeight="1">
      <c r="A6" s="27"/>
      <c r="B6" s="167" t="s">
        <v>89</v>
      </c>
      <c r="C6" s="167"/>
      <c r="D6" s="167"/>
      <c r="E6" s="167"/>
      <c r="F6" s="167"/>
      <c r="G6" s="167"/>
      <c r="H6" s="167"/>
      <c r="I6" s="167"/>
      <c r="J6" s="167"/>
      <c r="P6" s="41"/>
      <c r="Q6" s="38"/>
      <c r="R6" s="38"/>
      <c r="S6" s="38"/>
      <c r="T6" s="38"/>
      <c r="U6" s="38"/>
      <c r="V6" s="38"/>
      <c r="W6" s="38"/>
      <c r="X6" s="41"/>
    </row>
    <row r="7" spans="1:242" s="28" customFormat="1" ht="6.75" customHeight="1">
      <c r="A7" s="19"/>
      <c r="B7" s="4"/>
      <c r="C7" s="41"/>
      <c r="D7" s="47"/>
      <c r="E7" s="47"/>
      <c r="F7" s="48"/>
      <c r="G7" s="48"/>
      <c r="H7" s="48"/>
      <c r="I7" s="48"/>
      <c r="J7" s="48"/>
      <c r="K7" s="48"/>
      <c r="L7" s="48"/>
      <c r="M7" s="47"/>
      <c r="N7" s="48"/>
      <c r="O7" s="48"/>
      <c r="P7" s="48"/>
      <c r="Q7" s="4"/>
    </row>
    <row r="8" spans="1:242" s="25" customFormat="1" ht="19.5" customHeight="1">
      <c r="A8" s="8"/>
      <c r="B8" s="5" t="s">
        <v>69</v>
      </c>
      <c r="D8" s="7"/>
      <c r="E8" s="7"/>
      <c r="F8" s="286"/>
      <c r="G8" s="286"/>
      <c r="H8" s="286"/>
      <c r="I8" s="286"/>
      <c r="J8" s="286"/>
      <c r="K8" s="286"/>
      <c r="L8" s="286"/>
      <c r="M8" s="286"/>
      <c r="O8" s="161" t="s">
        <v>0</v>
      </c>
      <c r="P8" s="248"/>
    </row>
    <row r="9" spans="1:242" s="28" customFormat="1" ht="5.25" customHeight="1">
      <c r="A9" s="19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242" s="28" customFormat="1" ht="19.5" customHeight="1">
      <c r="A10" s="19"/>
      <c r="B10" s="290" t="s">
        <v>64</v>
      </c>
      <c r="C10" s="291"/>
      <c r="D10" s="366" t="str">
        <f>IF(SUM(O13:O37)=0,"",SUM(O13:O37))</f>
        <v/>
      </c>
      <c r="E10" s="267"/>
      <c r="F10" s="267"/>
      <c r="G10" s="268"/>
      <c r="H10" s="70"/>
      <c r="I10" s="70"/>
      <c r="J10" s="70"/>
      <c r="K10" s="70"/>
      <c r="L10" s="70"/>
      <c r="M10" s="70"/>
      <c r="N10" s="70"/>
      <c r="O10" s="70"/>
      <c r="P10" s="70"/>
    </row>
    <row r="11" spans="1:242" s="31" customFormat="1" ht="6.75" customHeight="1">
      <c r="A11" s="10"/>
      <c r="B11" s="10"/>
      <c r="C11" s="12"/>
      <c r="D11" s="12"/>
      <c r="E11" s="11"/>
      <c r="F11" s="13"/>
      <c r="G11" s="13"/>
      <c r="H11" s="13"/>
      <c r="I11" s="13"/>
      <c r="J11" s="13"/>
      <c r="K11" s="13"/>
      <c r="L11" s="13"/>
      <c r="M11" s="11"/>
      <c r="N11" s="11"/>
      <c r="O11" s="13"/>
      <c r="P11" s="1"/>
      <c r="Q11" s="30"/>
      <c r="R11" s="30"/>
      <c r="S11" s="30"/>
      <c r="T11" s="30"/>
      <c r="U11" s="30"/>
      <c r="V11" s="30"/>
      <c r="W11" s="30"/>
    </row>
    <row r="12" spans="1:242" s="252" customFormat="1" ht="31.5" customHeight="1">
      <c r="A12" s="89"/>
      <c r="B12" s="284" t="s">
        <v>9</v>
      </c>
      <c r="C12" s="285"/>
      <c r="D12" s="112" t="s">
        <v>14</v>
      </c>
      <c r="E12" s="251" t="s">
        <v>15</v>
      </c>
      <c r="G12" s="253"/>
      <c r="H12" s="253"/>
      <c r="I12" s="253"/>
      <c r="J12" s="253"/>
      <c r="K12" s="253"/>
      <c r="L12" s="253"/>
      <c r="M12" s="253"/>
      <c r="N12" s="83" t="s">
        <v>11</v>
      </c>
      <c r="O12" s="84" t="s">
        <v>12</v>
      </c>
      <c r="P12" s="112" t="s">
        <v>10</v>
      </c>
    </row>
    <row r="13" spans="1:242" s="34" customFormat="1" ht="29.25" customHeight="1">
      <c r="A13" s="108"/>
      <c r="B13" s="287"/>
      <c r="C13" s="288"/>
      <c r="D13" s="58"/>
      <c r="E13" s="257"/>
      <c r="F13" s="258"/>
      <c r="G13" s="258"/>
      <c r="H13" s="258"/>
      <c r="I13" s="258"/>
      <c r="J13" s="258"/>
      <c r="K13" s="258"/>
      <c r="L13" s="258"/>
      <c r="M13" s="259"/>
      <c r="N13" s="196"/>
      <c r="O13" s="195" t="str">
        <f t="shared" ref="O13:O37" si="0">IF(N13*D13=0,"",N13*D13)</f>
        <v/>
      </c>
      <c r="P13" s="40"/>
      <c r="Q13" s="28"/>
      <c r="R13" s="28"/>
      <c r="S13" s="28"/>
      <c r="T13" s="28"/>
      <c r="U13" s="28"/>
      <c r="V13" s="28"/>
      <c r="W13" s="28"/>
      <c r="IG13" s="35"/>
      <c r="IH13" s="36"/>
    </row>
    <row r="14" spans="1:242" s="34" customFormat="1" ht="29.25" customHeight="1">
      <c r="A14" s="108">
        <v>1</v>
      </c>
      <c r="B14" s="255"/>
      <c r="C14" s="256"/>
      <c r="D14" s="58"/>
      <c r="E14" s="257"/>
      <c r="F14" s="258"/>
      <c r="G14" s="258"/>
      <c r="H14" s="258"/>
      <c r="I14" s="258"/>
      <c r="J14" s="258"/>
      <c r="K14" s="258"/>
      <c r="L14" s="258"/>
      <c r="M14" s="259"/>
      <c r="N14" s="196"/>
      <c r="O14" s="195" t="str">
        <f t="shared" si="0"/>
        <v/>
      </c>
      <c r="P14" s="40"/>
      <c r="Q14" s="28"/>
      <c r="R14" s="28"/>
      <c r="S14" s="28"/>
      <c r="T14" s="28"/>
      <c r="U14" s="28"/>
      <c r="V14" s="28"/>
      <c r="W14" s="28"/>
      <c r="IG14" s="35"/>
      <c r="IH14" s="36"/>
    </row>
    <row r="15" spans="1:242" s="34" customFormat="1" ht="29.25" customHeight="1">
      <c r="A15" s="108">
        <v>1</v>
      </c>
      <c r="B15" s="255"/>
      <c r="C15" s="256"/>
      <c r="D15" s="58"/>
      <c r="E15" s="257"/>
      <c r="F15" s="258"/>
      <c r="G15" s="258"/>
      <c r="H15" s="258"/>
      <c r="I15" s="258"/>
      <c r="J15" s="258"/>
      <c r="K15" s="258"/>
      <c r="L15" s="258"/>
      <c r="M15" s="259"/>
      <c r="N15" s="196"/>
      <c r="O15" s="195" t="str">
        <f t="shared" si="0"/>
        <v/>
      </c>
      <c r="P15" s="40"/>
      <c r="Q15" s="28"/>
      <c r="R15" s="28"/>
      <c r="S15" s="28"/>
      <c r="T15" s="28"/>
      <c r="U15" s="28"/>
      <c r="V15" s="28"/>
      <c r="W15" s="28"/>
      <c r="IG15" s="36"/>
      <c r="IH15" s="36"/>
    </row>
    <row r="16" spans="1:242" s="34" customFormat="1" ht="29.25" customHeight="1">
      <c r="A16" s="108">
        <v>1</v>
      </c>
      <c r="B16" s="255"/>
      <c r="C16" s="256"/>
      <c r="D16" s="58"/>
      <c r="E16" s="257"/>
      <c r="F16" s="258"/>
      <c r="G16" s="258"/>
      <c r="H16" s="258"/>
      <c r="I16" s="258"/>
      <c r="J16" s="258"/>
      <c r="K16" s="258"/>
      <c r="L16" s="258"/>
      <c r="M16" s="259"/>
      <c r="N16" s="196"/>
      <c r="O16" s="195" t="str">
        <f t="shared" si="0"/>
        <v/>
      </c>
      <c r="P16" s="40"/>
      <c r="Q16" s="28"/>
      <c r="R16" s="28"/>
      <c r="S16" s="28"/>
      <c r="T16" s="28"/>
      <c r="U16" s="28"/>
      <c r="V16" s="28"/>
      <c r="W16" s="28"/>
      <c r="IG16" s="36"/>
      <c r="IH16" s="36"/>
    </row>
    <row r="17" spans="1:242" s="34" customFormat="1" ht="29.25" customHeight="1">
      <c r="A17" s="108">
        <v>1</v>
      </c>
      <c r="B17" s="255"/>
      <c r="C17" s="256"/>
      <c r="D17" s="58"/>
      <c r="E17" s="257"/>
      <c r="F17" s="258"/>
      <c r="G17" s="258"/>
      <c r="H17" s="258"/>
      <c r="I17" s="258"/>
      <c r="J17" s="258"/>
      <c r="K17" s="258"/>
      <c r="L17" s="258"/>
      <c r="M17" s="259"/>
      <c r="N17" s="196"/>
      <c r="O17" s="195" t="str">
        <f t="shared" si="0"/>
        <v/>
      </c>
      <c r="P17" s="40"/>
      <c r="Q17" s="28"/>
      <c r="R17" s="28"/>
      <c r="S17" s="28"/>
      <c r="T17" s="28"/>
      <c r="U17" s="28"/>
      <c r="V17" s="28"/>
      <c r="W17" s="28"/>
    </row>
    <row r="18" spans="1:242" s="34" customFormat="1" ht="29.25" customHeight="1">
      <c r="A18" s="108">
        <v>1</v>
      </c>
      <c r="B18" s="255"/>
      <c r="C18" s="256"/>
      <c r="D18" s="58"/>
      <c r="E18" s="257"/>
      <c r="F18" s="258"/>
      <c r="G18" s="258"/>
      <c r="H18" s="258"/>
      <c r="I18" s="258"/>
      <c r="J18" s="258"/>
      <c r="K18" s="258"/>
      <c r="L18" s="258"/>
      <c r="M18" s="259"/>
      <c r="N18" s="196"/>
      <c r="O18" s="195" t="str">
        <f t="shared" si="0"/>
        <v/>
      </c>
      <c r="P18" s="40"/>
      <c r="Q18" s="28"/>
      <c r="R18" s="28"/>
      <c r="S18" s="28"/>
      <c r="T18" s="28"/>
      <c r="U18" s="28"/>
      <c r="V18" s="28"/>
      <c r="W18" s="28"/>
      <c r="IG18" s="35"/>
      <c r="IH18" s="36"/>
    </row>
    <row r="19" spans="1:242" s="34" customFormat="1" ht="29.25" customHeight="1">
      <c r="A19" s="108">
        <v>21</v>
      </c>
      <c r="B19" s="255"/>
      <c r="C19" s="256"/>
      <c r="D19" s="58"/>
      <c r="E19" s="257"/>
      <c r="F19" s="258"/>
      <c r="G19" s="258"/>
      <c r="H19" s="258"/>
      <c r="I19" s="258"/>
      <c r="J19" s="258"/>
      <c r="K19" s="258"/>
      <c r="L19" s="258"/>
      <c r="M19" s="259"/>
      <c r="N19" s="196"/>
      <c r="O19" s="195" t="str">
        <f t="shared" si="0"/>
        <v/>
      </c>
      <c r="P19" s="40"/>
      <c r="Q19" s="28"/>
      <c r="R19" s="28"/>
      <c r="S19" s="28"/>
      <c r="T19" s="28"/>
      <c r="U19" s="28"/>
      <c r="V19" s="28"/>
      <c r="W19" s="28"/>
      <c r="IG19" s="36"/>
      <c r="IH19" s="36"/>
    </row>
    <row r="20" spans="1:242" s="34" customFormat="1" ht="29.25" customHeight="1">
      <c r="A20" s="108">
        <v>1</v>
      </c>
      <c r="B20" s="255"/>
      <c r="C20" s="256"/>
      <c r="D20" s="58"/>
      <c r="E20" s="257"/>
      <c r="F20" s="258"/>
      <c r="G20" s="258"/>
      <c r="H20" s="258"/>
      <c r="I20" s="258"/>
      <c r="J20" s="258"/>
      <c r="K20" s="258"/>
      <c r="L20" s="258"/>
      <c r="M20" s="259"/>
      <c r="N20" s="196"/>
      <c r="O20" s="195" t="str">
        <f t="shared" si="0"/>
        <v/>
      </c>
      <c r="P20" s="40"/>
      <c r="Q20" s="28"/>
      <c r="R20" s="28"/>
      <c r="S20" s="28"/>
      <c r="T20" s="28"/>
      <c r="U20" s="28"/>
      <c r="V20" s="28"/>
      <c r="W20" s="28"/>
      <c r="IG20" s="36"/>
      <c r="IH20" s="36"/>
    </row>
    <row r="21" spans="1:242" s="34" customFormat="1" ht="29.25" customHeight="1">
      <c r="A21" s="108">
        <v>1</v>
      </c>
      <c r="B21" s="255"/>
      <c r="C21" s="256"/>
      <c r="D21" s="58"/>
      <c r="E21" s="257"/>
      <c r="F21" s="258"/>
      <c r="G21" s="258"/>
      <c r="H21" s="258"/>
      <c r="I21" s="258"/>
      <c r="J21" s="258"/>
      <c r="K21" s="258"/>
      <c r="L21" s="258"/>
      <c r="M21" s="259"/>
      <c r="N21" s="196"/>
      <c r="O21" s="195" t="str">
        <f t="shared" si="0"/>
        <v/>
      </c>
      <c r="P21" s="40"/>
      <c r="Q21" s="28"/>
      <c r="R21" s="28"/>
      <c r="S21" s="28"/>
      <c r="T21" s="28"/>
      <c r="U21" s="28"/>
      <c r="V21" s="28"/>
      <c r="W21" s="28"/>
    </row>
    <row r="22" spans="1:242" s="34" customFormat="1" ht="29.25" customHeight="1">
      <c r="A22" s="108">
        <v>1</v>
      </c>
      <c r="B22" s="255"/>
      <c r="C22" s="256"/>
      <c r="D22" s="58"/>
      <c r="E22" s="257"/>
      <c r="F22" s="258"/>
      <c r="G22" s="258"/>
      <c r="H22" s="258"/>
      <c r="I22" s="258"/>
      <c r="J22" s="258"/>
      <c r="K22" s="258"/>
      <c r="L22" s="258"/>
      <c r="M22" s="259"/>
      <c r="N22" s="196"/>
      <c r="O22" s="195" t="str">
        <f t="shared" si="0"/>
        <v/>
      </c>
      <c r="P22" s="40"/>
      <c r="Q22" s="28"/>
      <c r="R22" s="28"/>
      <c r="S22" s="28"/>
      <c r="T22" s="28"/>
      <c r="U22" s="28"/>
      <c r="V22" s="28"/>
      <c r="W22" s="28"/>
    </row>
    <row r="23" spans="1:242" s="34" customFormat="1" ht="29.25" customHeight="1">
      <c r="A23" s="108">
        <v>1</v>
      </c>
      <c r="B23" s="255"/>
      <c r="C23" s="256"/>
      <c r="D23" s="58"/>
      <c r="E23" s="257"/>
      <c r="F23" s="258"/>
      <c r="G23" s="258"/>
      <c r="H23" s="258"/>
      <c r="I23" s="258"/>
      <c r="J23" s="258"/>
      <c r="K23" s="258"/>
      <c r="L23" s="258"/>
      <c r="M23" s="259"/>
      <c r="N23" s="196"/>
      <c r="O23" s="195" t="str">
        <f t="shared" si="0"/>
        <v/>
      </c>
      <c r="P23" s="40"/>
      <c r="Q23" s="28"/>
      <c r="R23" s="28"/>
      <c r="S23" s="28"/>
      <c r="T23" s="28"/>
      <c r="U23" s="28"/>
      <c r="V23" s="28"/>
      <c r="W23" s="28"/>
    </row>
    <row r="24" spans="1:242" s="34" customFormat="1" ht="29.25" customHeight="1">
      <c r="A24" s="108">
        <v>1</v>
      </c>
      <c r="B24" s="255"/>
      <c r="C24" s="256"/>
      <c r="D24" s="58"/>
      <c r="E24" s="257"/>
      <c r="F24" s="258"/>
      <c r="G24" s="258"/>
      <c r="H24" s="258"/>
      <c r="I24" s="258"/>
      <c r="J24" s="258"/>
      <c r="K24" s="258"/>
      <c r="L24" s="258"/>
      <c r="M24" s="259"/>
      <c r="N24" s="196"/>
      <c r="O24" s="195" t="str">
        <f t="shared" si="0"/>
        <v/>
      </c>
      <c r="P24" s="40"/>
      <c r="Q24" s="28"/>
      <c r="R24" s="28"/>
      <c r="S24" s="28"/>
      <c r="T24" s="28"/>
      <c r="U24" s="28"/>
      <c r="V24" s="28"/>
      <c r="W24" s="28"/>
    </row>
    <row r="25" spans="1:242" s="34" customFormat="1" ht="29.25" customHeight="1">
      <c r="A25" s="108">
        <v>1</v>
      </c>
      <c r="B25" s="255"/>
      <c r="C25" s="256"/>
      <c r="D25" s="58"/>
      <c r="E25" s="257"/>
      <c r="F25" s="258"/>
      <c r="G25" s="258"/>
      <c r="H25" s="258"/>
      <c r="I25" s="258"/>
      <c r="J25" s="258"/>
      <c r="K25" s="258"/>
      <c r="L25" s="258"/>
      <c r="M25" s="259"/>
      <c r="N25" s="196"/>
      <c r="O25" s="195" t="str">
        <f t="shared" si="0"/>
        <v/>
      </c>
      <c r="P25" s="40"/>
      <c r="Q25" s="28"/>
      <c r="R25" s="28"/>
      <c r="S25" s="28"/>
      <c r="T25" s="28"/>
      <c r="U25" s="28"/>
      <c r="V25" s="28"/>
      <c r="W25" s="28"/>
    </row>
    <row r="26" spans="1:242" s="34" customFormat="1" ht="29.25" customHeight="1">
      <c r="A26" s="108">
        <v>1</v>
      </c>
      <c r="B26" s="255"/>
      <c r="C26" s="256"/>
      <c r="D26" s="58"/>
      <c r="E26" s="257"/>
      <c r="F26" s="258"/>
      <c r="G26" s="258"/>
      <c r="H26" s="258"/>
      <c r="I26" s="258"/>
      <c r="J26" s="258"/>
      <c r="K26" s="258"/>
      <c r="L26" s="258"/>
      <c r="M26" s="259"/>
      <c r="N26" s="196"/>
      <c r="O26" s="195" t="str">
        <f t="shared" si="0"/>
        <v/>
      </c>
      <c r="P26" s="40"/>
      <c r="Q26" s="28"/>
      <c r="R26" s="28"/>
      <c r="S26" s="28"/>
      <c r="T26" s="28"/>
      <c r="U26" s="28"/>
      <c r="V26" s="28"/>
      <c r="W26" s="28"/>
    </row>
    <row r="27" spans="1:242" s="34" customFormat="1" ht="29.25" customHeight="1">
      <c r="A27" s="108">
        <v>1</v>
      </c>
      <c r="B27" s="289"/>
      <c r="C27" s="256"/>
      <c r="D27" s="58"/>
      <c r="E27" s="257"/>
      <c r="F27" s="258"/>
      <c r="G27" s="258"/>
      <c r="H27" s="258"/>
      <c r="I27" s="258"/>
      <c r="J27" s="258"/>
      <c r="K27" s="258"/>
      <c r="L27" s="258"/>
      <c r="M27" s="259"/>
      <c r="N27" s="196"/>
      <c r="O27" s="195" t="str">
        <f t="shared" si="0"/>
        <v/>
      </c>
      <c r="P27" s="40"/>
      <c r="Q27" s="28"/>
      <c r="R27" s="28"/>
      <c r="S27" s="28"/>
      <c r="T27" s="28"/>
      <c r="U27" s="28"/>
      <c r="V27" s="28"/>
      <c r="W27" s="28"/>
    </row>
    <row r="28" spans="1:242" s="34" customFormat="1" ht="29.25" customHeight="1">
      <c r="A28" s="108">
        <v>1</v>
      </c>
      <c r="B28" s="255"/>
      <c r="C28" s="256"/>
      <c r="D28" s="58"/>
      <c r="E28" s="257"/>
      <c r="F28" s="258"/>
      <c r="G28" s="258"/>
      <c r="H28" s="258"/>
      <c r="I28" s="258"/>
      <c r="J28" s="258"/>
      <c r="K28" s="258"/>
      <c r="L28" s="258"/>
      <c r="M28" s="259"/>
      <c r="N28" s="196"/>
      <c r="O28" s="195" t="str">
        <f t="shared" si="0"/>
        <v/>
      </c>
      <c r="P28" s="40"/>
      <c r="Q28" s="28"/>
      <c r="R28" s="28"/>
      <c r="S28" s="28"/>
      <c r="T28" s="28"/>
      <c r="U28" s="28"/>
      <c r="V28" s="28"/>
      <c r="W28" s="28"/>
    </row>
    <row r="29" spans="1:242" s="34" customFormat="1" ht="29.25" customHeight="1">
      <c r="A29" s="108">
        <v>1</v>
      </c>
      <c r="B29" s="255"/>
      <c r="C29" s="256"/>
      <c r="D29" s="58"/>
      <c r="E29" s="257"/>
      <c r="F29" s="258"/>
      <c r="G29" s="258"/>
      <c r="H29" s="258"/>
      <c r="I29" s="258"/>
      <c r="J29" s="258"/>
      <c r="K29" s="258"/>
      <c r="L29" s="258"/>
      <c r="M29" s="259"/>
      <c r="N29" s="196"/>
      <c r="O29" s="195" t="str">
        <f t="shared" si="0"/>
        <v/>
      </c>
      <c r="P29" s="40"/>
      <c r="Q29" s="28"/>
      <c r="R29" s="28"/>
      <c r="S29" s="28"/>
      <c r="T29" s="28"/>
      <c r="U29" s="28"/>
      <c r="V29" s="28"/>
      <c r="W29" s="28"/>
    </row>
    <row r="30" spans="1:242" s="34" customFormat="1" ht="29.25" customHeight="1">
      <c r="A30" s="108">
        <v>1</v>
      </c>
      <c r="B30" s="255"/>
      <c r="C30" s="256"/>
      <c r="D30" s="58"/>
      <c r="E30" s="257"/>
      <c r="F30" s="258"/>
      <c r="G30" s="258"/>
      <c r="H30" s="258"/>
      <c r="I30" s="258"/>
      <c r="J30" s="258"/>
      <c r="K30" s="258"/>
      <c r="L30" s="258"/>
      <c r="M30" s="259"/>
      <c r="N30" s="196"/>
      <c r="O30" s="195" t="str">
        <f t="shared" si="0"/>
        <v/>
      </c>
      <c r="P30" s="40"/>
      <c r="Q30" s="28"/>
      <c r="R30" s="28"/>
      <c r="S30" s="28"/>
      <c r="T30" s="28"/>
      <c r="U30" s="28"/>
      <c r="V30" s="28"/>
      <c r="W30" s="28"/>
    </row>
    <row r="31" spans="1:242" s="34" customFormat="1" ht="29.25" customHeight="1">
      <c r="A31" s="108">
        <v>1</v>
      </c>
      <c r="B31" s="255"/>
      <c r="C31" s="256"/>
      <c r="D31" s="58"/>
      <c r="E31" s="257"/>
      <c r="F31" s="258"/>
      <c r="G31" s="258"/>
      <c r="H31" s="258"/>
      <c r="I31" s="258"/>
      <c r="J31" s="258"/>
      <c r="K31" s="258"/>
      <c r="L31" s="258"/>
      <c r="M31" s="259"/>
      <c r="N31" s="196"/>
      <c r="O31" s="195" t="str">
        <f t="shared" si="0"/>
        <v/>
      </c>
      <c r="P31" s="40"/>
      <c r="Q31" s="28"/>
      <c r="R31" s="28"/>
      <c r="S31" s="28"/>
      <c r="T31" s="28"/>
      <c r="U31" s="28"/>
      <c r="V31" s="28"/>
      <c r="W31" s="28"/>
    </row>
    <row r="32" spans="1:242" s="34" customFormat="1" ht="29.25" customHeight="1">
      <c r="A32" s="108">
        <v>1</v>
      </c>
      <c r="B32" s="255"/>
      <c r="C32" s="256"/>
      <c r="D32" s="58"/>
      <c r="E32" s="257"/>
      <c r="F32" s="258"/>
      <c r="G32" s="258"/>
      <c r="H32" s="258"/>
      <c r="I32" s="258"/>
      <c r="J32" s="258"/>
      <c r="K32" s="258"/>
      <c r="L32" s="258"/>
      <c r="M32" s="259"/>
      <c r="N32" s="196"/>
      <c r="O32" s="195" t="str">
        <f t="shared" si="0"/>
        <v/>
      </c>
      <c r="P32" s="40"/>
      <c r="Q32" s="28"/>
      <c r="R32" s="28"/>
      <c r="S32" s="28"/>
      <c r="T32" s="28"/>
      <c r="U32" s="28"/>
      <c r="V32" s="28"/>
      <c r="W32" s="28"/>
    </row>
    <row r="33" spans="1:23" s="34" customFormat="1" ht="29.25" customHeight="1">
      <c r="A33" s="108">
        <v>1</v>
      </c>
      <c r="B33" s="255"/>
      <c r="C33" s="256"/>
      <c r="D33" s="58"/>
      <c r="E33" s="257"/>
      <c r="F33" s="258"/>
      <c r="G33" s="258"/>
      <c r="H33" s="258"/>
      <c r="I33" s="258"/>
      <c r="J33" s="258"/>
      <c r="K33" s="258"/>
      <c r="L33" s="258"/>
      <c r="M33" s="259"/>
      <c r="N33" s="196"/>
      <c r="O33" s="195" t="str">
        <f t="shared" si="0"/>
        <v/>
      </c>
      <c r="P33" s="40"/>
      <c r="Q33" s="28"/>
      <c r="R33" s="28"/>
      <c r="S33" s="28"/>
      <c r="T33" s="28"/>
      <c r="U33" s="28"/>
      <c r="V33" s="28"/>
      <c r="W33" s="28"/>
    </row>
    <row r="34" spans="1:23" s="34" customFormat="1" ht="29.25" customHeight="1">
      <c r="A34" s="108">
        <v>1</v>
      </c>
      <c r="B34" s="255"/>
      <c r="C34" s="256"/>
      <c r="D34" s="58"/>
      <c r="E34" s="257"/>
      <c r="F34" s="258"/>
      <c r="G34" s="258"/>
      <c r="H34" s="258"/>
      <c r="I34" s="258"/>
      <c r="J34" s="258"/>
      <c r="K34" s="258"/>
      <c r="L34" s="258"/>
      <c r="M34" s="259"/>
      <c r="N34" s="196"/>
      <c r="O34" s="195" t="str">
        <f t="shared" si="0"/>
        <v/>
      </c>
      <c r="P34" s="40"/>
      <c r="Q34" s="28"/>
      <c r="R34" s="28"/>
      <c r="S34" s="28"/>
      <c r="T34" s="28"/>
      <c r="U34" s="28"/>
      <c r="V34" s="28"/>
      <c r="W34" s="28"/>
    </row>
    <row r="35" spans="1:23" s="34" customFormat="1" ht="29.25" customHeight="1">
      <c r="A35" s="108">
        <v>1</v>
      </c>
      <c r="B35" s="255"/>
      <c r="C35" s="256"/>
      <c r="D35" s="58"/>
      <c r="E35" s="257"/>
      <c r="F35" s="258"/>
      <c r="G35" s="258"/>
      <c r="H35" s="258"/>
      <c r="I35" s="258"/>
      <c r="J35" s="258"/>
      <c r="K35" s="258"/>
      <c r="L35" s="258"/>
      <c r="M35" s="259"/>
      <c r="N35" s="196"/>
      <c r="O35" s="195" t="str">
        <f t="shared" si="0"/>
        <v/>
      </c>
      <c r="P35" s="40"/>
      <c r="Q35" s="28"/>
      <c r="R35" s="28"/>
      <c r="S35" s="28"/>
      <c r="T35" s="28"/>
      <c r="U35" s="28"/>
      <c r="V35" s="28"/>
      <c r="W35" s="28"/>
    </row>
    <row r="36" spans="1:23" s="34" customFormat="1" ht="29.25" customHeight="1">
      <c r="A36" s="108">
        <v>1</v>
      </c>
      <c r="B36" s="255"/>
      <c r="C36" s="256"/>
      <c r="D36" s="58"/>
      <c r="E36" s="257"/>
      <c r="F36" s="258"/>
      <c r="G36" s="258"/>
      <c r="H36" s="258"/>
      <c r="I36" s="258"/>
      <c r="J36" s="258"/>
      <c r="K36" s="258"/>
      <c r="L36" s="258"/>
      <c r="M36" s="259"/>
      <c r="N36" s="196"/>
      <c r="O36" s="195" t="str">
        <f t="shared" si="0"/>
        <v/>
      </c>
      <c r="P36" s="40"/>
      <c r="Q36" s="28"/>
      <c r="R36" s="28"/>
      <c r="S36" s="28"/>
      <c r="T36" s="28"/>
      <c r="U36" s="28"/>
      <c r="V36" s="28"/>
      <c r="W36" s="28"/>
    </row>
    <row r="37" spans="1:23" s="34" customFormat="1" ht="29.25" customHeight="1">
      <c r="A37" s="108">
        <v>1</v>
      </c>
      <c r="B37" s="255"/>
      <c r="C37" s="256"/>
      <c r="D37" s="58"/>
      <c r="E37" s="257"/>
      <c r="F37" s="258"/>
      <c r="G37" s="258"/>
      <c r="H37" s="258"/>
      <c r="I37" s="258"/>
      <c r="J37" s="258"/>
      <c r="K37" s="258"/>
      <c r="L37" s="258"/>
      <c r="M37" s="259"/>
      <c r="N37" s="196"/>
      <c r="O37" s="195" t="str">
        <f t="shared" si="0"/>
        <v/>
      </c>
      <c r="P37" s="40"/>
      <c r="Q37" s="28"/>
      <c r="R37" s="28"/>
      <c r="S37" s="28"/>
      <c r="T37" s="28"/>
      <c r="U37" s="28"/>
      <c r="V37" s="28"/>
      <c r="W37" s="28"/>
    </row>
    <row r="38" spans="1:23" s="37" customFormat="1" ht="6" customHeight="1">
      <c r="A38" s="17"/>
      <c r="B38" s="17"/>
      <c r="C38" s="12"/>
      <c r="D38" s="12"/>
      <c r="E38" s="12"/>
      <c r="F38" s="1"/>
      <c r="G38" s="1"/>
      <c r="H38" s="1"/>
      <c r="I38" s="1"/>
      <c r="J38" s="1"/>
      <c r="K38" s="1"/>
      <c r="L38" s="1"/>
      <c r="M38" s="12"/>
      <c r="N38" s="12"/>
      <c r="O38"/>
      <c r="P38" s="1"/>
      <c r="Q38" s="29"/>
      <c r="R38" s="29"/>
      <c r="S38" s="29"/>
      <c r="T38" s="29"/>
      <c r="U38" s="29"/>
      <c r="V38" s="29"/>
      <c r="W38" s="29"/>
    </row>
    <row r="39" spans="1:23" s="33" customFormat="1" ht="21" customHeight="1">
      <c r="A39" s="53"/>
      <c r="B39" s="136" t="s">
        <v>27</v>
      </c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247"/>
      <c r="Q39" s="204"/>
      <c r="R39" s="32"/>
      <c r="S39" s="32"/>
      <c r="T39" s="32"/>
      <c r="U39" s="32"/>
      <c r="V39" s="32"/>
      <c r="W39" s="32"/>
    </row>
    <row r="40" spans="1:23" s="34" customFormat="1" ht="12.75" customHeight="1">
      <c r="A40" s="17"/>
      <c r="B40" s="21" t="str">
        <f>TRAN!B37</f>
        <v>MAIO DE 2012</v>
      </c>
      <c r="C40" s="3"/>
      <c r="D40" s="3"/>
      <c r="E40" s="3"/>
      <c r="F40" s="20"/>
      <c r="G40" s="20"/>
      <c r="H40" s="20"/>
      <c r="I40" s="20"/>
      <c r="J40" s="20"/>
      <c r="K40" s="20"/>
      <c r="L40" s="20"/>
      <c r="M40" s="3"/>
      <c r="N40" s="3"/>
      <c r="O40" s="76"/>
      <c r="P40" s="76"/>
      <c r="Q40" s="203"/>
      <c r="R40" s="28"/>
      <c r="S40" s="28"/>
      <c r="T40" s="28"/>
      <c r="U40" s="28"/>
      <c r="V40" s="28"/>
      <c r="W40" s="28"/>
    </row>
    <row r="41" spans="1:23" s="34" customFormat="1" ht="12.75" customHeight="1">
      <c r="A41" s="17"/>
      <c r="B41" s="21"/>
      <c r="C41" s="3"/>
      <c r="D41" s="3"/>
      <c r="E41" s="3"/>
      <c r="F41" s="20"/>
      <c r="G41" s="20"/>
      <c r="H41" s="20"/>
      <c r="I41" s="20"/>
      <c r="J41" s="20"/>
      <c r="K41" s="20"/>
      <c r="L41" s="20"/>
      <c r="M41" s="3"/>
      <c r="N41" s="3"/>
      <c r="O41" s="228"/>
      <c r="P41" s="228"/>
      <c r="Q41" s="203"/>
      <c r="R41" s="28"/>
      <c r="S41" s="28"/>
      <c r="T41" s="28"/>
      <c r="U41" s="28"/>
      <c r="V41" s="28"/>
      <c r="W41" s="28"/>
    </row>
    <row r="42" spans="1:23" s="34" customFormat="1" ht="12.75" customHeight="1">
      <c r="A42" s="17"/>
      <c r="B42" s="21"/>
      <c r="C42" s="3"/>
      <c r="D42" s="3"/>
      <c r="E42" s="3"/>
      <c r="F42" s="20"/>
      <c r="G42" s="20"/>
      <c r="H42" s="20"/>
      <c r="I42" s="20"/>
      <c r="J42" s="20"/>
      <c r="K42" s="20"/>
      <c r="L42" s="20"/>
      <c r="M42" s="3"/>
      <c r="N42" s="3"/>
      <c r="O42" s="228"/>
      <c r="P42" s="228"/>
      <c r="Q42" s="203"/>
      <c r="R42" s="28"/>
      <c r="S42" s="28"/>
      <c r="T42" s="28"/>
      <c r="U42" s="28"/>
      <c r="V42" s="28"/>
      <c r="W42" s="28"/>
    </row>
    <row r="43" spans="1:23" s="42" customFormat="1" ht="12.75" customHeight="1">
      <c r="C43" s="46"/>
      <c r="D43" s="46"/>
      <c r="E43" s="46"/>
      <c r="K43" s="46"/>
      <c r="L43" s="46"/>
      <c r="Q43" s="205"/>
    </row>
    <row r="44" spans="1:23" s="42" customFormat="1" ht="12.75" customHeight="1">
      <c r="C44" s="46"/>
      <c r="D44" s="46"/>
      <c r="E44" s="46"/>
      <c r="K44" s="46"/>
      <c r="L44" s="46"/>
    </row>
    <row r="45" spans="1:23" s="42" customFormat="1" ht="12.75" customHeight="1">
      <c r="C45" s="46"/>
      <c r="D45" s="46"/>
      <c r="E45" s="46"/>
      <c r="K45" s="46"/>
      <c r="L45" s="46"/>
    </row>
    <row r="46" spans="1:23" s="42" customFormat="1" ht="12.75" customHeight="1">
      <c r="C46" s="46"/>
      <c r="D46" s="46"/>
      <c r="E46" s="46"/>
      <c r="K46" s="46"/>
      <c r="L46" s="46"/>
    </row>
    <row r="47" spans="1:23" s="42" customFormat="1" ht="12.75" customHeight="1">
      <c r="C47" s="46"/>
      <c r="D47" s="46"/>
      <c r="E47" s="46"/>
      <c r="K47" s="46"/>
      <c r="L47" s="46"/>
    </row>
    <row r="48" spans="1:23" s="42" customFormat="1" ht="12.75" customHeight="1">
      <c r="C48" s="46"/>
      <c r="D48" s="46"/>
      <c r="E48" s="46"/>
      <c r="K48" s="46"/>
      <c r="L48" s="46"/>
    </row>
    <row r="49" spans="3:12" s="42" customFormat="1" ht="12.75" customHeight="1">
      <c r="C49" s="46"/>
      <c r="D49" s="46"/>
      <c r="E49" s="46"/>
      <c r="K49" s="46"/>
      <c r="L49" s="46"/>
    </row>
    <row r="50" spans="3:12" s="42" customFormat="1" ht="12.75" customHeight="1">
      <c r="C50" s="46"/>
      <c r="D50" s="46"/>
      <c r="E50" s="46"/>
      <c r="K50" s="46"/>
      <c r="L50" s="46"/>
    </row>
    <row r="51" spans="3:12" s="42" customFormat="1" ht="12.75" customHeight="1">
      <c r="C51" s="46"/>
      <c r="D51" s="46"/>
      <c r="E51" s="46"/>
      <c r="K51" s="46"/>
      <c r="L51" s="46"/>
    </row>
    <row r="52" spans="3:12" s="42" customFormat="1" ht="12.75" customHeight="1">
      <c r="C52" s="46"/>
      <c r="D52" s="46"/>
      <c r="E52" s="46"/>
      <c r="K52" s="46"/>
      <c r="L52" s="46"/>
    </row>
    <row r="53" spans="3:12" s="42" customFormat="1" ht="12.75" customHeight="1">
      <c r="C53" s="46"/>
      <c r="D53" s="46"/>
      <c r="E53" s="46"/>
      <c r="K53" s="46"/>
      <c r="L53" s="46"/>
    </row>
    <row r="54" spans="3:12" s="42" customFormat="1" ht="12.75" customHeight="1">
      <c r="C54" s="46"/>
      <c r="D54" s="46"/>
      <c r="E54" s="46"/>
      <c r="K54" s="46"/>
      <c r="L54" s="46"/>
    </row>
    <row r="55" spans="3:12" s="42" customFormat="1" ht="12.75" customHeight="1">
      <c r="C55" s="46"/>
      <c r="D55" s="46"/>
      <c r="E55" s="46"/>
      <c r="K55" s="46"/>
      <c r="L55" s="46"/>
    </row>
    <row r="56" spans="3:12" s="42" customFormat="1" ht="12.75" customHeight="1">
      <c r="C56" s="46"/>
      <c r="D56" s="46"/>
      <c r="E56" s="46"/>
      <c r="K56" s="46"/>
      <c r="L56" s="46"/>
    </row>
    <row r="57" spans="3:12" s="42" customFormat="1" ht="12.75" customHeight="1">
      <c r="C57" s="46"/>
      <c r="D57" s="46"/>
      <c r="E57" s="46"/>
      <c r="K57" s="46"/>
      <c r="L57" s="46"/>
    </row>
    <row r="58" spans="3:12" s="42" customFormat="1" ht="12.75" customHeight="1">
      <c r="C58" s="46"/>
      <c r="D58" s="46"/>
      <c r="E58" s="46"/>
      <c r="K58" s="46"/>
      <c r="L58" s="46"/>
    </row>
    <row r="59" spans="3:12" s="42" customFormat="1" ht="12.75" customHeight="1">
      <c r="C59" s="46"/>
      <c r="D59" s="46"/>
      <c r="E59" s="46"/>
      <c r="K59" s="46"/>
      <c r="L59" s="46"/>
    </row>
    <row r="60" spans="3:12" s="42" customFormat="1" ht="12.75" customHeight="1">
      <c r="C60" s="46"/>
      <c r="D60" s="46"/>
      <c r="E60" s="46"/>
      <c r="K60" s="46"/>
      <c r="L60" s="46"/>
    </row>
    <row r="61" spans="3:12" s="42" customFormat="1" ht="12.75" customHeight="1">
      <c r="C61" s="46"/>
      <c r="D61" s="46"/>
      <c r="E61" s="46"/>
      <c r="K61" s="46"/>
      <c r="L61" s="46"/>
    </row>
    <row r="62" spans="3:12" s="42" customFormat="1" ht="12.75" customHeight="1">
      <c r="C62" s="46"/>
      <c r="D62" s="46"/>
      <c r="E62" s="46"/>
      <c r="K62" s="46"/>
      <c r="L62" s="46"/>
    </row>
    <row r="63" spans="3:12" s="42" customFormat="1" ht="12.75" customHeight="1">
      <c r="C63" s="46"/>
      <c r="D63" s="46"/>
      <c r="E63" s="46"/>
      <c r="K63" s="46"/>
      <c r="L63" s="46"/>
    </row>
    <row r="64" spans="3:12" s="42" customFormat="1" ht="12.75" customHeight="1">
      <c r="C64" s="46"/>
      <c r="D64" s="46"/>
      <c r="E64" s="46"/>
      <c r="K64" s="46"/>
      <c r="L64" s="46"/>
    </row>
    <row r="65" spans="3:12" s="42" customFormat="1" ht="12.75" customHeight="1">
      <c r="C65" s="46"/>
      <c r="D65" s="46"/>
      <c r="E65" s="46"/>
      <c r="K65" s="46"/>
      <c r="L65" s="46"/>
    </row>
    <row r="66" spans="3:12" s="42" customFormat="1" ht="12.75" customHeight="1">
      <c r="C66" s="46"/>
      <c r="D66" s="46"/>
      <c r="E66" s="46"/>
      <c r="K66" s="46"/>
      <c r="L66" s="46"/>
    </row>
    <row r="67" spans="3:12" s="42" customFormat="1" ht="12.75" customHeight="1">
      <c r="C67" s="46"/>
      <c r="D67" s="46"/>
      <c r="E67" s="46"/>
      <c r="K67" s="46"/>
      <c r="L67" s="46"/>
    </row>
    <row r="68" spans="3:12" s="42" customFormat="1" ht="12.75" customHeight="1">
      <c r="C68" s="46"/>
      <c r="D68" s="46"/>
      <c r="E68" s="46"/>
      <c r="K68" s="46"/>
      <c r="L68" s="46"/>
    </row>
    <row r="69" spans="3:12" s="42" customFormat="1" ht="12.75" customHeight="1">
      <c r="C69" s="46"/>
      <c r="D69" s="46"/>
      <c r="E69" s="46"/>
      <c r="K69" s="46"/>
      <c r="L69" s="46"/>
    </row>
    <row r="70" spans="3:12" s="42" customFormat="1" ht="12.75" customHeight="1">
      <c r="C70" s="46"/>
      <c r="D70" s="46"/>
      <c r="E70" s="46"/>
      <c r="K70" s="46"/>
      <c r="L70" s="46"/>
    </row>
    <row r="71" spans="3:12" s="42" customFormat="1" ht="12.75" customHeight="1">
      <c r="C71" s="46"/>
      <c r="D71" s="46"/>
      <c r="E71" s="46"/>
      <c r="K71" s="46"/>
      <c r="L71" s="46"/>
    </row>
    <row r="72" spans="3:12" s="42" customFormat="1" ht="12.75" customHeight="1">
      <c r="C72" s="46"/>
      <c r="D72" s="46"/>
      <c r="E72" s="46"/>
      <c r="K72" s="46"/>
      <c r="L72" s="46"/>
    </row>
    <row r="73" spans="3:12" s="42" customFormat="1" ht="12.75" customHeight="1">
      <c r="C73" s="46"/>
      <c r="D73" s="46"/>
      <c r="E73" s="46"/>
      <c r="K73" s="46"/>
      <c r="L73" s="46"/>
    </row>
    <row r="74" spans="3:12" s="42" customFormat="1" ht="12.75" customHeight="1">
      <c r="C74" s="46"/>
      <c r="D74" s="46"/>
      <c r="E74" s="46"/>
      <c r="K74" s="46"/>
      <c r="L74" s="46"/>
    </row>
    <row r="75" spans="3:12" s="42" customFormat="1" ht="12.75" customHeight="1">
      <c r="C75" s="46"/>
      <c r="D75" s="46"/>
      <c r="E75" s="46"/>
      <c r="K75" s="46"/>
      <c r="L75" s="46"/>
    </row>
    <row r="76" spans="3:12" s="42" customFormat="1" ht="12.75" customHeight="1">
      <c r="C76" s="46"/>
      <c r="D76" s="46"/>
      <c r="E76" s="46"/>
      <c r="K76" s="46"/>
      <c r="L76" s="46"/>
    </row>
    <row r="77" spans="3:12" s="42" customFormat="1" ht="12.75" customHeight="1">
      <c r="C77" s="46"/>
      <c r="D77" s="46"/>
      <c r="E77" s="46"/>
      <c r="K77" s="46"/>
      <c r="L77" s="46"/>
    </row>
    <row r="78" spans="3:12" s="42" customFormat="1" ht="12.75" customHeight="1">
      <c r="C78" s="46"/>
      <c r="D78" s="46"/>
      <c r="E78" s="46"/>
      <c r="K78" s="46"/>
      <c r="L78" s="46"/>
    </row>
    <row r="79" spans="3:12" s="42" customFormat="1" ht="12.75" customHeight="1">
      <c r="C79" s="46"/>
      <c r="D79" s="46"/>
      <c r="E79" s="46"/>
      <c r="K79" s="46"/>
      <c r="L79" s="46"/>
    </row>
    <row r="80" spans="3:12" s="42" customFormat="1" ht="12.75" customHeight="1">
      <c r="C80" s="46"/>
      <c r="D80" s="46"/>
      <c r="E80" s="46"/>
      <c r="K80" s="46"/>
      <c r="L80" s="46"/>
    </row>
    <row r="81" spans="3:12" s="42" customFormat="1" ht="12.75" customHeight="1">
      <c r="C81" s="46"/>
      <c r="D81" s="46"/>
      <c r="E81" s="46"/>
      <c r="K81" s="46"/>
      <c r="L81" s="46"/>
    </row>
    <row r="82" spans="3:12" s="42" customFormat="1" ht="12.75" customHeight="1">
      <c r="C82" s="46"/>
      <c r="D82" s="46"/>
      <c r="E82" s="46"/>
      <c r="K82" s="46"/>
      <c r="L82" s="46"/>
    </row>
    <row r="83" spans="3:12" s="42" customFormat="1" ht="12.75" customHeight="1">
      <c r="C83" s="46"/>
      <c r="D83" s="46"/>
      <c r="E83" s="46"/>
      <c r="K83" s="46"/>
      <c r="L83" s="46"/>
    </row>
    <row r="84" spans="3:12" s="42" customFormat="1" ht="12.75" customHeight="1">
      <c r="C84" s="46"/>
      <c r="D84" s="46"/>
      <c r="E84" s="46"/>
      <c r="K84" s="46"/>
      <c r="L84" s="46"/>
    </row>
    <row r="85" spans="3:12" s="42" customFormat="1" ht="12.75" customHeight="1">
      <c r="C85" s="46"/>
      <c r="D85" s="46"/>
      <c r="E85" s="46"/>
      <c r="K85" s="46"/>
      <c r="L85" s="46"/>
    </row>
    <row r="86" spans="3:12" s="42" customFormat="1" ht="12.75" customHeight="1">
      <c r="C86" s="46"/>
      <c r="D86" s="46"/>
      <c r="E86" s="46"/>
      <c r="K86" s="46"/>
      <c r="L86" s="46"/>
    </row>
    <row r="87" spans="3:12" s="42" customFormat="1" ht="12.75" customHeight="1">
      <c r="C87" s="46"/>
      <c r="D87" s="46"/>
      <c r="E87" s="46"/>
      <c r="K87" s="46"/>
      <c r="L87" s="46"/>
    </row>
    <row r="88" spans="3:12" s="42" customFormat="1" ht="12.75" customHeight="1">
      <c r="C88" s="46"/>
      <c r="D88" s="46"/>
      <c r="E88" s="46"/>
      <c r="K88" s="46"/>
      <c r="L88" s="46"/>
    </row>
    <row r="89" spans="3:12" s="42" customFormat="1" ht="12.75" customHeight="1">
      <c r="C89" s="46"/>
      <c r="D89" s="46"/>
      <c r="E89" s="46"/>
      <c r="K89" s="46"/>
      <c r="L89" s="46"/>
    </row>
    <row r="90" spans="3:12" s="42" customFormat="1" ht="12.75" customHeight="1">
      <c r="C90" s="46"/>
      <c r="D90" s="46"/>
      <c r="E90" s="46"/>
      <c r="K90" s="46"/>
      <c r="L90" s="46"/>
    </row>
    <row r="91" spans="3:12" s="42" customFormat="1" ht="12.75" customHeight="1">
      <c r="C91" s="46"/>
      <c r="D91" s="46"/>
      <c r="E91" s="46"/>
      <c r="K91" s="46"/>
      <c r="L91" s="46"/>
    </row>
    <row r="92" spans="3:12" s="42" customFormat="1" ht="12.75" customHeight="1">
      <c r="C92" s="46"/>
      <c r="D92" s="46"/>
      <c r="E92" s="46"/>
      <c r="K92" s="46"/>
      <c r="L92" s="46"/>
    </row>
    <row r="93" spans="3:12" s="42" customFormat="1" ht="12.75" customHeight="1">
      <c r="C93" s="46"/>
      <c r="D93" s="46"/>
      <c r="E93" s="46"/>
      <c r="K93" s="46"/>
      <c r="L93" s="46"/>
    </row>
    <row r="94" spans="3:12" s="42" customFormat="1" ht="12.75" customHeight="1">
      <c r="C94" s="46"/>
      <c r="D94" s="46"/>
      <c r="E94" s="46"/>
      <c r="K94" s="46"/>
      <c r="L94" s="46"/>
    </row>
    <row r="95" spans="3:12" s="42" customFormat="1" ht="12.75" customHeight="1">
      <c r="C95" s="46"/>
      <c r="D95" s="46"/>
      <c r="E95" s="46"/>
      <c r="K95" s="46"/>
      <c r="L95" s="46"/>
    </row>
    <row r="96" spans="3:12" s="42" customFormat="1" ht="16.5" customHeight="1">
      <c r="C96" s="158" t="s">
        <v>67</v>
      </c>
      <c r="D96" s="46"/>
      <c r="E96" s="46"/>
      <c r="K96" s="46"/>
      <c r="L96" s="46"/>
    </row>
    <row r="97" spans="1:245" ht="16.5" customHeight="1">
      <c r="C97" s="158" t="s">
        <v>68</v>
      </c>
    </row>
    <row r="98" spans="1:245" s="123" customFormat="1" ht="14.25" customHeight="1">
      <c r="A98" s="81"/>
      <c r="B98" s="20"/>
      <c r="C98" s="3"/>
      <c r="D98" s="3"/>
      <c r="E98" s="3"/>
      <c r="F98" s="20"/>
      <c r="G98" s="20"/>
      <c r="H98" s="20"/>
      <c r="I98" s="20"/>
      <c r="J98" s="20"/>
      <c r="K98" s="3"/>
      <c r="L98" s="3"/>
      <c r="M98" s="20"/>
      <c r="N98" s="20"/>
      <c r="O98" s="20"/>
      <c r="P98" s="20"/>
    </row>
    <row r="99" spans="1:245" s="123" customFormat="1" ht="14.25" customHeight="1">
      <c r="A99" s="81"/>
      <c r="B99" s="20"/>
      <c r="C99" s="74"/>
      <c r="D99" s="3"/>
      <c r="E99" s="3"/>
      <c r="F99" s="20"/>
      <c r="G99" s="20"/>
      <c r="H99" s="20"/>
      <c r="I99" s="20"/>
      <c r="J99" s="20"/>
      <c r="K99" s="3"/>
      <c r="L99" s="3"/>
      <c r="M99" s="20"/>
      <c r="N99" s="20"/>
      <c r="O99" s="20"/>
      <c r="P99" s="20"/>
    </row>
    <row r="100" spans="1:245" s="123" customFormat="1" ht="14.25" customHeight="1">
      <c r="A100" s="81"/>
      <c r="B100" s="20"/>
      <c r="C100" s="3"/>
      <c r="D100" s="3"/>
      <c r="E100" s="3"/>
      <c r="F100" s="20"/>
      <c r="G100" s="20"/>
      <c r="H100" s="20"/>
      <c r="I100" s="20"/>
      <c r="J100" s="20"/>
      <c r="K100" s="3"/>
      <c r="L100" s="3"/>
      <c r="M100" s="20"/>
      <c r="N100" s="20"/>
      <c r="O100" s="20"/>
      <c r="P100" s="20"/>
    </row>
    <row r="101" spans="1:245" s="123" customFormat="1" ht="14.25" customHeight="1">
      <c r="A101" s="81"/>
      <c r="B101" s="20"/>
      <c r="C101" s="280" t="s">
        <v>19</v>
      </c>
      <c r="D101" s="280"/>
      <c r="E101" s="280"/>
      <c r="F101" s="280"/>
      <c r="G101" s="280"/>
      <c r="H101" s="280"/>
      <c r="I101" s="280"/>
      <c r="J101" s="280"/>
      <c r="K101" s="280"/>
      <c r="L101" s="280"/>
      <c r="M101" s="280"/>
      <c r="N101" s="280"/>
      <c r="O101" s="280"/>
      <c r="P101" s="280"/>
      <c r="Q101" s="124"/>
      <c r="R101" s="124"/>
      <c r="S101" s="124"/>
      <c r="T101" s="124"/>
      <c r="U101" s="124"/>
      <c r="V101" s="124"/>
      <c r="W101" s="124"/>
      <c r="X101" s="124"/>
      <c r="Y101" s="124"/>
      <c r="Z101" s="124"/>
      <c r="AA101" s="124"/>
      <c r="AB101" s="124"/>
      <c r="IG101" s="124"/>
      <c r="IH101" s="124"/>
      <c r="II101" s="124"/>
      <c r="IJ101" s="124"/>
      <c r="IK101" s="124"/>
    </row>
    <row r="102" spans="1:245" s="123" customFormat="1" ht="14.25" customHeight="1">
      <c r="A102" s="81"/>
      <c r="B102" s="20"/>
      <c r="C102" s="280" t="s">
        <v>39</v>
      </c>
      <c r="D102" s="280"/>
      <c r="E102" s="280"/>
      <c r="F102" s="280"/>
      <c r="G102" s="280"/>
      <c r="H102" s="280"/>
      <c r="I102" s="280"/>
      <c r="J102" s="280"/>
      <c r="K102" s="280"/>
      <c r="L102" s="280"/>
      <c r="M102" s="280"/>
      <c r="N102" s="280"/>
      <c r="O102" s="280"/>
      <c r="P102" s="280"/>
      <c r="Q102" s="124"/>
      <c r="R102" s="124"/>
      <c r="S102" s="124"/>
      <c r="T102" s="124"/>
      <c r="U102" s="124"/>
      <c r="V102" s="124"/>
      <c r="W102" s="124"/>
      <c r="X102" s="124"/>
      <c r="Y102" s="124"/>
      <c r="Z102" s="124"/>
      <c r="AA102" s="124"/>
      <c r="AB102" s="124"/>
      <c r="IG102" s="124"/>
      <c r="IH102" s="124"/>
      <c r="II102" s="124"/>
      <c r="IJ102" s="124"/>
      <c r="IK102" s="124"/>
    </row>
    <row r="103" spans="1:245" s="123" customFormat="1" ht="14.25" customHeight="1">
      <c r="A103" s="81"/>
      <c r="B103" s="20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124"/>
      <c r="R103" s="124"/>
      <c r="S103" s="124"/>
      <c r="T103" s="124"/>
      <c r="U103" s="124"/>
      <c r="V103" s="124"/>
      <c r="W103" s="124"/>
      <c r="X103" s="124"/>
      <c r="Y103" s="124"/>
      <c r="Z103" s="124"/>
      <c r="AA103" s="124"/>
      <c r="AB103" s="124"/>
      <c r="IG103" s="124"/>
      <c r="IH103" s="124"/>
      <c r="II103" s="124"/>
      <c r="IJ103" s="124"/>
      <c r="IK103" s="124"/>
    </row>
    <row r="104" spans="1:245" s="123" customFormat="1" ht="18" customHeight="1">
      <c r="A104" s="81"/>
      <c r="B104" s="2"/>
      <c r="C104" s="292" t="s">
        <v>65</v>
      </c>
      <c r="D104" s="293"/>
      <c r="E104" s="293"/>
      <c r="F104" s="293"/>
      <c r="G104" s="293"/>
      <c r="H104" s="293"/>
      <c r="I104" s="293"/>
      <c r="J104" s="293"/>
      <c r="K104" s="293"/>
      <c r="L104" s="293"/>
      <c r="M104" s="293"/>
      <c r="N104" s="293"/>
      <c r="O104" s="293"/>
      <c r="P104" s="294"/>
      <c r="Q104" s="124"/>
      <c r="R104" s="124"/>
      <c r="S104" s="124"/>
      <c r="T104" s="124"/>
      <c r="U104" s="124"/>
      <c r="V104" s="124"/>
      <c r="W104" s="124"/>
      <c r="X104" s="124"/>
      <c r="Y104" s="124"/>
      <c r="Z104" s="124"/>
      <c r="AA104" s="124"/>
      <c r="AB104" s="124"/>
      <c r="AC104" s="124"/>
      <c r="AD104" s="124"/>
      <c r="AE104" s="124"/>
      <c r="AF104" s="124"/>
      <c r="AG104" s="124"/>
      <c r="AH104" s="124"/>
      <c r="AI104" s="124"/>
      <c r="AJ104" s="124"/>
      <c r="AK104" s="124"/>
      <c r="AL104" s="124"/>
      <c r="AM104" s="124"/>
      <c r="AN104" s="124"/>
      <c r="AO104" s="124"/>
      <c r="AP104" s="124"/>
      <c r="AQ104" s="124"/>
      <c r="AR104" s="124"/>
      <c r="AS104" s="124"/>
      <c r="AT104" s="124"/>
      <c r="AU104" s="124"/>
      <c r="AV104" s="124"/>
      <c r="AW104" s="124"/>
      <c r="AX104" s="124"/>
      <c r="AY104" s="124"/>
      <c r="AZ104" s="124"/>
      <c r="BA104" s="124"/>
      <c r="BB104" s="124"/>
      <c r="BC104" s="124"/>
      <c r="BD104" s="124"/>
      <c r="BE104" s="124"/>
      <c r="BF104" s="124"/>
      <c r="BG104" s="124"/>
      <c r="BH104" s="124"/>
      <c r="BI104" s="124"/>
      <c r="BJ104" s="124"/>
      <c r="BK104" s="124"/>
      <c r="BL104" s="124"/>
      <c r="BM104" s="124"/>
      <c r="BN104" s="124"/>
      <c r="BO104" s="124"/>
      <c r="BP104" s="124"/>
      <c r="BQ104" s="124"/>
      <c r="BR104" s="124"/>
      <c r="BS104" s="124"/>
      <c r="BT104" s="124"/>
      <c r="BU104" s="124"/>
      <c r="BV104" s="124"/>
      <c r="BW104" s="124"/>
      <c r="BX104" s="124"/>
      <c r="BY104" s="124"/>
      <c r="BZ104" s="124"/>
      <c r="CA104" s="124"/>
      <c r="CB104" s="124"/>
      <c r="CC104" s="124"/>
      <c r="CD104" s="124"/>
      <c r="CE104" s="124"/>
      <c r="CF104" s="124"/>
      <c r="CG104" s="124"/>
      <c r="CH104" s="124"/>
      <c r="CI104" s="124"/>
      <c r="CJ104" s="124"/>
      <c r="CK104" s="124"/>
      <c r="CL104" s="124"/>
      <c r="CM104" s="124"/>
      <c r="CN104" s="124"/>
      <c r="CO104" s="124"/>
      <c r="CP104" s="124"/>
      <c r="CQ104" s="124"/>
      <c r="CR104" s="124"/>
      <c r="CS104" s="124"/>
      <c r="CT104" s="124"/>
      <c r="CU104" s="124"/>
      <c r="CV104" s="124"/>
      <c r="CW104" s="124"/>
      <c r="CX104" s="124"/>
      <c r="CY104" s="124"/>
      <c r="CZ104" s="124"/>
      <c r="DA104" s="124"/>
      <c r="DB104" s="124"/>
      <c r="DC104" s="124"/>
      <c r="DD104" s="124"/>
      <c r="DE104" s="124"/>
      <c r="DF104" s="124"/>
      <c r="DG104" s="124"/>
      <c r="DH104" s="124"/>
      <c r="DI104" s="124"/>
      <c r="DJ104" s="124"/>
      <c r="DK104" s="124"/>
      <c r="DL104" s="124"/>
      <c r="DM104" s="124"/>
      <c r="DN104" s="124"/>
      <c r="DO104" s="124"/>
      <c r="DP104" s="124"/>
      <c r="DQ104" s="124"/>
      <c r="DR104" s="124"/>
      <c r="DS104" s="124"/>
      <c r="DT104" s="124"/>
      <c r="DU104" s="124"/>
      <c r="DV104" s="124"/>
      <c r="DW104" s="124"/>
      <c r="DX104" s="124"/>
      <c r="DY104" s="124"/>
      <c r="DZ104" s="124"/>
      <c r="EA104" s="124"/>
      <c r="EB104" s="124"/>
      <c r="EC104" s="124"/>
      <c r="ED104" s="124"/>
      <c r="EE104" s="124"/>
      <c r="EF104" s="124"/>
      <c r="EG104" s="124"/>
      <c r="EH104" s="124"/>
      <c r="EI104" s="124"/>
      <c r="EJ104" s="124"/>
      <c r="EK104" s="124"/>
      <c r="EL104" s="124"/>
      <c r="EM104" s="124"/>
      <c r="EN104" s="124"/>
      <c r="EO104" s="124"/>
      <c r="EP104" s="124"/>
      <c r="EQ104" s="124"/>
      <c r="ER104" s="124"/>
      <c r="ES104" s="124"/>
      <c r="ET104" s="124"/>
      <c r="EU104" s="124"/>
      <c r="EV104" s="124"/>
      <c r="EW104" s="124"/>
      <c r="EX104" s="124"/>
      <c r="EY104" s="124"/>
      <c r="EZ104" s="124"/>
      <c r="FA104" s="124"/>
      <c r="FB104" s="124"/>
      <c r="FC104" s="124"/>
      <c r="FD104" s="124"/>
      <c r="FE104" s="124"/>
      <c r="FF104" s="124"/>
      <c r="FG104" s="124"/>
      <c r="FH104" s="124"/>
      <c r="FI104" s="124"/>
      <c r="FJ104" s="124"/>
      <c r="FK104" s="124"/>
      <c r="FL104" s="124"/>
      <c r="FM104" s="124"/>
      <c r="FN104" s="124"/>
      <c r="FO104" s="124"/>
      <c r="FP104" s="124"/>
      <c r="FQ104" s="124"/>
      <c r="FR104" s="124"/>
      <c r="FS104" s="124"/>
      <c r="FT104" s="124"/>
      <c r="FU104" s="124"/>
      <c r="FV104" s="124"/>
      <c r="FW104" s="124"/>
      <c r="FX104" s="124"/>
      <c r="FY104" s="124"/>
      <c r="FZ104" s="124"/>
      <c r="GA104" s="124"/>
      <c r="GB104" s="124"/>
      <c r="GC104" s="124"/>
      <c r="GD104" s="124"/>
      <c r="GE104" s="124"/>
      <c r="GF104" s="124"/>
      <c r="GG104" s="124"/>
      <c r="GH104" s="124"/>
      <c r="GI104" s="124"/>
      <c r="GJ104" s="124"/>
      <c r="GK104" s="124"/>
      <c r="GL104" s="124"/>
      <c r="GM104" s="124"/>
      <c r="GN104" s="124"/>
      <c r="GO104" s="124"/>
      <c r="GP104" s="124"/>
      <c r="GQ104" s="124"/>
      <c r="GR104" s="124"/>
      <c r="GS104" s="124"/>
      <c r="GT104" s="124"/>
      <c r="GU104" s="124"/>
      <c r="GV104" s="124"/>
      <c r="GW104" s="124"/>
      <c r="GX104" s="124"/>
      <c r="GY104" s="124"/>
      <c r="GZ104" s="124"/>
      <c r="HA104" s="124"/>
      <c r="HB104" s="124"/>
      <c r="HC104" s="124"/>
      <c r="HD104" s="124"/>
      <c r="HE104" s="124"/>
      <c r="HF104" s="124"/>
      <c r="HG104" s="124"/>
      <c r="HH104" s="124"/>
      <c r="HI104" s="124"/>
      <c r="HJ104" s="124"/>
      <c r="HK104" s="124"/>
      <c r="HL104" s="124"/>
      <c r="HM104" s="124"/>
      <c r="HN104" s="124"/>
      <c r="HO104" s="124"/>
      <c r="HP104" s="124"/>
      <c r="HQ104" s="124"/>
      <c r="HR104" s="124"/>
      <c r="HS104" s="124"/>
      <c r="HT104" s="124"/>
      <c r="HU104" s="124"/>
      <c r="HV104" s="124"/>
      <c r="HW104" s="124"/>
      <c r="HX104" s="124"/>
      <c r="HY104" s="124"/>
      <c r="HZ104" s="124"/>
      <c r="IA104" s="124"/>
      <c r="IB104" s="124"/>
      <c r="IC104" s="124"/>
      <c r="ID104" s="124"/>
      <c r="IE104" s="124"/>
      <c r="IF104" s="124"/>
      <c r="IG104" s="124"/>
      <c r="IH104" s="124"/>
      <c r="II104" s="124"/>
      <c r="IJ104" s="124"/>
      <c r="IK104" s="124"/>
    </row>
    <row r="105" spans="1:245" s="123" customFormat="1" ht="9.75" customHeight="1">
      <c r="A105" s="81"/>
      <c r="B105" s="125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125"/>
      <c r="N105" s="125"/>
      <c r="O105" s="125"/>
      <c r="P105" s="125"/>
      <c r="Q105" s="126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27"/>
      <c r="AE105" s="127"/>
      <c r="AF105" s="127"/>
      <c r="AG105" s="127"/>
      <c r="AH105" s="127"/>
      <c r="AI105" s="127"/>
      <c r="AJ105" s="127"/>
      <c r="AK105" s="127"/>
      <c r="AL105" s="127"/>
      <c r="AM105" s="127"/>
      <c r="AN105" s="127"/>
      <c r="AO105" s="127"/>
      <c r="AP105" s="127"/>
      <c r="AQ105" s="127"/>
      <c r="AR105" s="127"/>
      <c r="AS105" s="127"/>
      <c r="AT105" s="127"/>
      <c r="AU105" s="127"/>
      <c r="AV105" s="127"/>
      <c r="AW105" s="127"/>
      <c r="AX105" s="127"/>
      <c r="AY105" s="127"/>
      <c r="AZ105" s="127"/>
      <c r="BA105" s="127"/>
      <c r="BB105" s="127"/>
      <c r="BC105" s="127"/>
      <c r="BD105" s="127"/>
      <c r="BE105" s="127"/>
      <c r="BF105" s="127"/>
      <c r="BG105" s="127"/>
      <c r="BH105" s="127"/>
      <c r="BI105" s="127"/>
      <c r="BJ105" s="127"/>
      <c r="BK105" s="127"/>
      <c r="BL105" s="127"/>
      <c r="BM105" s="127"/>
      <c r="BN105" s="127"/>
      <c r="BO105" s="127"/>
      <c r="BP105" s="127"/>
      <c r="BQ105" s="127"/>
      <c r="BR105" s="127"/>
      <c r="BS105" s="127"/>
      <c r="BT105" s="127"/>
      <c r="BU105" s="127"/>
      <c r="BV105" s="127"/>
      <c r="BW105" s="127"/>
      <c r="BX105" s="127"/>
      <c r="BY105" s="127"/>
      <c r="BZ105" s="127"/>
      <c r="CA105" s="127"/>
      <c r="CB105" s="127"/>
      <c r="CC105" s="127"/>
      <c r="CD105" s="127"/>
      <c r="CE105" s="127"/>
      <c r="CF105" s="127"/>
      <c r="CG105" s="127"/>
      <c r="CH105" s="127"/>
      <c r="CI105" s="127"/>
      <c r="CJ105" s="127"/>
      <c r="CK105" s="127"/>
      <c r="CL105" s="127"/>
      <c r="CM105" s="127"/>
      <c r="CN105" s="127"/>
      <c r="CO105" s="127"/>
      <c r="CP105" s="127"/>
      <c r="CQ105" s="127"/>
      <c r="CR105" s="127"/>
      <c r="CS105" s="127"/>
      <c r="CT105" s="127"/>
      <c r="CU105" s="127"/>
      <c r="CV105" s="127"/>
      <c r="CW105" s="127"/>
      <c r="CX105" s="127"/>
      <c r="CY105" s="127"/>
      <c r="CZ105" s="127"/>
      <c r="DA105" s="127"/>
      <c r="DB105" s="127"/>
      <c r="DC105" s="127"/>
      <c r="DD105" s="127"/>
      <c r="DE105" s="127"/>
      <c r="DF105" s="127"/>
      <c r="DG105" s="127"/>
      <c r="DH105" s="127"/>
      <c r="DI105" s="127"/>
      <c r="DJ105" s="127"/>
      <c r="DK105" s="127"/>
      <c r="DL105" s="127"/>
      <c r="DM105" s="127"/>
      <c r="DN105" s="127"/>
      <c r="DO105" s="127"/>
      <c r="DP105" s="127"/>
      <c r="DQ105" s="127"/>
      <c r="DR105" s="127"/>
      <c r="DS105" s="127"/>
      <c r="DT105" s="127"/>
      <c r="DU105" s="127"/>
      <c r="DV105" s="127"/>
      <c r="DW105" s="127"/>
      <c r="DX105" s="127"/>
      <c r="DY105" s="127"/>
      <c r="DZ105" s="127"/>
      <c r="EA105" s="127"/>
      <c r="EB105" s="127"/>
      <c r="EC105" s="127"/>
      <c r="ED105" s="127"/>
      <c r="EE105" s="127"/>
      <c r="EF105" s="127"/>
      <c r="EG105" s="127"/>
      <c r="EH105" s="127"/>
      <c r="EI105" s="127"/>
      <c r="EJ105" s="127"/>
      <c r="EK105" s="127"/>
      <c r="EL105" s="127"/>
      <c r="EM105" s="127"/>
      <c r="EN105" s="127"/>
      <c r="EO105" s="127"/>
      <c r="EP105" s="127"/>
      <c r="EQ105" s="127"/>
      <c r="ER105" s="127"/>
      <c r="ES105" s="127"/>
      <c r="ET105" s="127"/>
      <c r="EU105" s="127"/>
      <c r="EV105" s="127"/>
      <c r="EW105" s="127"/>
      <c r="EX105" s="127"/>
      <c r="EY105" s="127"/>
      <c r="EZ105" s="127"/>
      <c r="FA105" s="127"/>
      <c r="FB105" s="127"/>
      <c r="FC105" s="127"/>
      <c r="FD105" s="127"/>
      <c r="FE105" s="127"/>
      <c r="FF105" s="127"/>
      <c r="FG105" s="127"/>
      <c r="FH105" s="127"/>
      <c r="FI105" s="127"/>
      <c r="FJ105" s="127"/>
      <c r="FK105" s="127"/>
      <c r="FL105" s="127"/>
      <c r="FM105" s="127"/>
      <c r="FN105" s="127"/>
      <c r="FO105" s="127"/>
      <c r="FP105" s="127"/>
      <c r="FQ105" s="127"/>
      <c r="FR105" s="127"/>
      <c r="FS105" s="127"/>
      <c r="FT105" s="127"/>
      <c r="FU105" s="127"/>
      <c r="FV105" s="127"/>
      <c r="FW105" s="127"/>
      <c r="FX105" s="127"/>
      <c r="FY105" s="127"/>
      <c r="FZ105" s="127"/>
      <c r="GA105" s="127"/>
      <c r="GB105" s="127"/>
      <c r="GC105" s="127"/>
      <c r="GD105" s="127"/>
      <c r="GE105" s="127"/>
      <c r="GF105" s="127"/>
      <c r="GG105" s="127"/>
      <c r="GH105" s="127"/>
      <c r="GI105" s="127"/>
      <c r="GJ105" s="127"/>
      <c r="GK105" s="127"/>
      <c r="GL105" s="127"/>
      <c r="GM105" s="127"/>
      <c r="GN105" s="127"/>
      <c r="GO105" s="127"/>
      <c r="GP105" s="127"/>
      <c r="GQ105" s="127"/>
      <c r="GR105" s="127"/>
      <c r="GS105" s="127"/>
      <c r="GT105" s="127"/>
      <c r="GU105" s="127"/>
      <c r="GV105" s="127"/>
      <c r="GW105" s="127"/>
      <c r="GX105" s="127"/>
      <c r="GY105" s="127"/>
      <c r="GZ105" s="127"/>
      <c r="HA105" s="127"/>
      <c r="HB105" s="127"/>
      <c r="HC105" s="127"/>
      <c r="HD105" s="127"/>
      <c r="HE105" s="127"/>
      <c r="HF105" s="127"/>
      <c r="HG105" s="127"/>
      <c r="HH105" s="127"/>
      <c r="HI105" s="127"/>
      <c r="HJ105" s="127"/>
      <c r="HK105" s="127"/>
      <c r="HL105" s="127"/>
      <c r="HM105" s="127"/>
      <c r="HN105" s="127"/>
      <c r="HO105" s="127"/>
      <c r="HP105" s="127"/>
      <c r="HQ105" s="127"/>
      <c r="HR105" s="127"/>
      <c r="HS105" s="127"/>
      <c r="HT105" s="127"/>
      <c r="HU105" s="127"/>
      <c r="HV105" s="127"/>
      <c r="HW105" s="127"/>
      <c r="HX105" s="127"/>
      <c r="HY105" s="127"/>
      <c r="HZ105" s="127"/>
      <c r="IA105" s="127"/>
      <c r="IB105" s="127"/>
      <c r="IC105" s="127"/>
      <c r="ID105" s="127"/>
      <c r="IE105" s="127"/>
      <c r="IF105" s="127"/>
      <c r="IG105" s="127"/>
      <c r="IH105" s="127"/>
      <c r="II105" s="127"/>
      <c r="IJ105" s="127"/>
      <c r="IK105" s="127"/>
    </row>
    <row r="106" spans="1:245" s="123" customFormat="1" ht="16.5" customHeight="1">
      <c r="A106" s="81"/>
      <c r="B106" s="20"/>
      <c r="C106" s="114" t="s">
        <v>40</v>
      </c>
      <c r="D106" s="3"/>
      <c r="E106" s="3"/>
      <c r="F106" s="20"/>
      <c r="G106" s="20"/>
      <c r="H106" s="20"/>
      <c r="I106" s="20"/>
      <c r="J106" s="20"/>
      <c r="K106" s="3"/>
      <c r="L106" s="3"/>
      <c r="M106" s="20"/>
      <c r="N106" s="20"/>
      <c r="O106" s="20"/>
      <c r="P106" s="20"/>
    </row>
    <row r="107" spans="1:245" s="123" customFormat="1" ht="16.5" customHeight="1">
      <c r="A107" s="81"/>
      <c r="B107" s="20"/>
      <c r="C107" s="114" t="s">
        <v>110</v>
      </c>
      <c r="D107" s="3"/>
      <c r="E107" s="3"/>
      <c r="F107" s="20"/>
      <c r="G107" s="20"/>
      <c r="H107" s="20"/>
      <c r="I107" s="20"/>
      <c r="J107" s="20"/>
      <c r="K107" s="3"/>
      <c r="L107" s="3"/>
      <c r="M107" s="20"/>
      <c r="N107" s="20"/>
      <c r="O107" s="20"/>
      <c r="P107" s="20"/>
    </row>
    <row r="108" spans="1:245" s="123" customFormat="1" ht="16.5" customHeight="1">
      <c r="A108" s="81"/>
      <c r="B108" s="20"/>
      <c r="C108" s="114" t="s">
        <v>115</v>
      </c>
      <c r="D108" s="3"/>
      <c r="E108" s="3"/>
      <c r="F108" s="20"/>
      <c r="G108" s="20"/>
      <c r="H108" s="20"/>
      <c r="I108" s="20"/>
      <c r="J108" s="20"/>
      <c r="K108" s="3"/>
      <c r="L108" s="3"/>
      <c r="M108" s="20"/>
      <c r="N108" s="20"/>
      <c r="O108" s="20"/>
      <c r="P108" s="20"/>
    </row>
    <row r="109" spans="1:245" s="123" customFormat="1" ht="16.5" customHeight="1">
      <c r="A109" s="81"/>
      <c r="B109" s="20"/>
      <c r="C109" s="114" t="s">
        <v>114</v>
      </c>
      <c r="D109" s="3"/>
      <c r="E109" s="3"/>
      <c r="F109" s="20"/>
      <c r="G109" s="20"/>
      <c r="H109" s="20"/>
      <c r="I109" s="20"/>
      <c r="J109" s="20"/>
      <c r="K109" s="3"/>
      <c r="L109" s="3"/>
      <c r="M109" s="20"/>
      <c r="N109" s="20"/>
      <c r="O109" s="20"/>
      <c r="P109" s="20"/>
    </row>
    <row r="110" spans="1:245" s="123" customFormat="1" ht="16.5" customHeight="1">
      <c r="A110" s="81"/>
      <c r="B110" s="20"/>
      <c r="C110" s="114" t="s">
        <v>111</v>
      </c>
      <c r="D110" s="3"/>
      <c r="E110" s="3"/>
      <c r="F110" s="20"/>
      <c r="G110" s="20"/>
      <c r="H110" s="20"/>
      <c r="I110" s="20"/>
      <c r="J110" s="20"/>
      <c r="K110" s="3"/>
      <c r="L110" s="3"/>
      <c r="M110" s="20"/>
      <c r="N110" s="20"/>
      <c r="O110" s="20"/>
      <c r="P110" s="20"/>
    </row>
    <row r="111" spans="1:245" s="123" customFormat="1" ht="16.5" customHeight="1">
      <c r="A111" s="81"/>
      <c r="B111" s="20"/>
      <c r="C111" s="114" t="s">
        <v>112</v>
      </c>
      <c r="D111" s="3"/>
      <c r="E111" s="3"/>
      <c r="F111" s="20"/>
      <c r="G111" s="20"/>
      <c r="H111" s="20"/>
      <c r="I111" s="20"/>
      <c r="J111" s="20"/>
      <c r="K111" s="3"/>
      <c r="L111" s="3"/>
      <c r="M111" s="20"/>
      <c r="N111" s="20"/>
      <c r="O111" s="20"/>
      <c r="P111" s="20"/>
    </row>
    <row r="112" spans="1:245" s="123" customFormat="1" ht="16.5" customHeight="1">
      <c r="A112" s="81"/>
      <c r="B112" s="20"/>
      <c r="C112" s="114" t="s">
        <v>113</v>
      </c>
      <c r="D112" s="3"/>
      <c r="E112" s="3"/>
      <c r="F112" s="20"/>
      <c r="G112" s="20"/>
      <c r="H112" s="20"/>
      <c r="I112" s="20"/>
      <c r="J112" s="20"/>
      <c r="K112" s="3"/>
      <c r="L112" s="3"/>
      <c r="M112" s="20"/>
      <c r="N112" s="20"/>
      <c r="O112" s="20"/>
      <c r="P112" s="20"/>
    </row>
    <row r="113" spans="1:245" s="123" customFormat="1">
      <c r="A113" s="81"/>
      <c r="B113" s="20"/>
      <c r="C113" s="60" t="s">
        <v>18</v>
      </c>
      <c r="D113" s="3"/>
      <c r="E113" s="3"/>
      <c r="F113" s="20"/>
      <c r="G113" s="20"/>
      <c r="H113" s="20"/>
      <c r="I113" s="20"/>
      <c r="J113" s="20"/>
      <c r="K113" s="3"/>
      <c r="L113" s="3"/>
      <c r="M113" s="20"/>
      <c r="N113" s="20"/>
      <c r="O113" s="20"/>
      <c r="P113" s="20"/>
    </row>
    <row r="114" spans="1:245" s="123" customFormat="1">
      <c r="A114" s="81"/>
      <c r="B114" s="20"/>
      <c r="C114" s="111" t="s">
        <v>41</v>
      </c>
      <c r="D114" s="3"/>
      <c r="E114" s="3"/>
      <c r="F114" s="20"/>
      <c r="G114" s="20"/>
      <c r="H114" s="20"/>
      <c r="I114" s="20"/>
      <c r="J114" s="20"/>
      <c r="K114" s="3"/>
      <c r="L114" s="3"/>
      <c r="M114" s="20"/>
      <c r="N114" s="20"/>
      <c r="O114" s="20"/>
      <c r="P114" s="20"/>
    </row>
    <row r="115" spans="1:245" s="123" customFormat="1" ht="18.75" customHeight="1">
      <c r="A115" s="81"/>
      <c r="B115" s="20"/>
      <c r="C115" s="60" t="s">
        <v>42</v>
      </c>
      <c r="D115" s="3"/>
      <c r="E115" s="3"/>
      <c r="F115" s="20"/>
      <c r="G115" s="20"/>
      <c r="H115" s="20"/>
      <c r="I115" s="20"/>
      <c r="J115" s="20"/>
      <c r="K115" s="3"/>
      <c r="L115" s="3"/>
      <c r="M115" s="20"/>
      <c r="N115" s="20"/>
      <c r="O115" s="20"/>
      <c r="P115" s="20"/>
    </row>
    <row r="116" spans="1:245" s="123" customFormat="1" ht="14.25" customHeight="1">
      <c r="A116" s="81"/>
      <c r="B116" s="20"/>
      <c r="C116" s="114" t="s">
        <v>43</v>
      </c>
      <c r="D116" s="3"/>
      <c r="E116" s="3"/>
      <c r="F116" s="20"/>
      <c r="G116" s="20"/>
      <c r="H116" s="20"/>
      <c r="I116" s="20"/>
      <c r="J116" s="20"/>
      <c r="K116" s="3"/>
      <c r="L116" s="3"/>
      <c r="M116" s="20"/>
      <c r="N116" s="20"/>
      <c r="O116" s="20"/>
      <c r="P116" s="20"/>
    </row>
    <row r="117" spans="1:245" s="123" customFormat="1" ht="18.75" customHeight="1">
      <c r="A117" s="81"/>
      <c r="B117" s="20"/>
      <c r="C117" s="60" t="s">
        <v>48</v>
      </c>
      <c r="D117" s="3"/>
      <c r="E117" s="3"/>
      <c r="F117" s="20"/>
      <c r="G117" s="20"/>
      <c r="H117" s="20"/>
      <c r="I117" s="20"/>
      <c r="J117" s="20"/>
      <c r="K117" s="3"/>
      <c r="L117" s="3"/>
      <c r="M117" s="20"/>
      <c r="N117" s="20"/>
      <c r="O117" s="20"/>
      <c r="P117" s="20"/>
    </row>
    <row r="118" spans="1:245" s="123" customFormat="1" ht="16.5" customHeight="1">
      <c r="A118" s="81"/>
      <c r="B118" s="20"/>
      <c r="C118" s="60" t="s">
        <v>44</v>
      </c>
      <c r="D118" s="3"/>
      <c r="E118" s="3"/>
      <c r="F118" s="20"/>
      <c r="G118" s="20"/>
      <c r="H118" s="20"/>
      <c r="I118" s="20"/>
      <c r="J118" s="20"/>
      <c r="K118" s="3"/>
      <c r="L118" s="3"/>
      <c r="M118" s="20"/>
      <c r="N118" s="20"/>
      <c r="O118" s="20"/>
      <c r="P118" s="20"/>
    </row>
    <row r="119" spans="1:245" s="123" customFormat="1" ht="20.25" customHeight="1">
      <c r="A119" s="81"/>
      <c r="B119" s="125"/>
      <c r="C119" s="111" t="s">
        <v>34</v>
      </c>
      <c r="D119" s="20"/>
      <c r="E119" s="20"/>
      <c r="F119" s="125"/>
      <c r="G119" s="125"/>
      <c r="H119" s="125"/>
      <c r="I119" s="125"/>
      <c r="J119" s="125"/>
      <c r="K119" s="20"/>
      <c r="L119" s="20"/>
      <c r="M119" s="125"/>
      <c r="N119" s="125"/>
      <c r="O119" s="125"/>
      <c r="P119" s="125"/>
      <c r="Q119" s="126"/>
      <c r="R119" s="127"/>
      <c r="S119" s="127"/>
      <c r="T119" s="127"/>
      <c r="U119" s="127"/>
      <c r="V119" s="127"/>
      <c r="W119" s="127"/>
      <c r="X119" s="127"/>
      <c r="Y119" s="127"/>
      <c r="Z119" s="127"/>
      <c r="AA119" s="127"/>
      <c r="AB119" s="127"/>
      <c r="AC119" s="127"/>
      <c r="AD119" s="127"/>
      <c r="AE119" s="127"/>
      <c r="AF119" s="127"/>
      <c r="AG119" s="127"/>
      <c r="AH119" s="127"/>
      <c r="AI119" s="127"/>
      <c r="AJ119" s="127"/>
      <c r="AK119" s="127"/>
      <c r="AL119" s="127"/>
      <c r="AM119" s="127"/>
      <c r="AN119" s="127"/>
      <c r="AO119" s="127"/>
      <c r="AP119" s="127"/>
      <c r="AQ119" s="127"/>
      <c r="AR119" s="127"/>
      <c r="AS119" s="127"/>
      <c r="AT119" s="127"/>
      <c r="AU119" s="127"/>
      <c r="AV119" s="127"/>
      <c r="AW119" s="127"/>
      <c r="AX119" s="127"/>
      <c r="AY119" s="127"/>
      <c r="AZ119" s="127"/>
      <c r="BA119" s="127"/>
      <c r="BB119" s="127"/>
      <c r="BC119" s="127"/>
      <c r="BD119" s="127"/>
      <c r="BE119" s="127"/>
      <c r="BF119" s="127"/>
      <c r="BG119" s="127"/>
      <c r="BH119" s="127"/>
      <c r="BI119" s="127"/>
      <c r="BJ119" s="127"/>
      <c r="BK119" s="127"/>
      <c r="BL119" s="127"/>
      <c r="BM119" s="127"/>
      <c r="BN119" s="127"/>
      <c r="BO119" s="127"/>
      <c r="BP119" s="127"/>
      <c r="BQ119" s="127"/>
      <c r="BR119" s="127"/>
      <c r="BS119" s="127"/>
      <c r="BT119" s="127"/>
      <c r="BU119" s="127"/>
      <c r="BV119" s="127"/>
      <c r="BW119" s="127"/>
      <c r="BX119" s="127"/>
      <c r="BY119" s="127"/>
      <c r="BZ119" s="127"/>
      <c r="CA119" s="127"/>
      <c r="CB119" s="127"/>
      <c r="CC119" s="127"/>
      <c r="CD119" s="127"/>
      <c r="CE119" s="127"/>
      <c r="CF119" s="127"/>
      <c r="CG119" s="127"/>
      <c r="CH119" s="127"/>
      <c r="CI119" s="127"/>
      <c r="CJ119" s="127"/>
      <c r="CK119" s="127"/>
      <c r="CL119" s="127"/>
      <c r="CM119" s="127"/>
      <c r="CN119" s="127"/>
      <c r="CO119" s="127"/>
      <c r="CP119" s="127"/>
      <c r="CQ119" s="127"/>
      <c r="CR119" s="127"/>
      <c r="CS119" s="127"/>
      <c r="CT119" s="127"/>
      <c r="CU119" s="127"/>
      <c r="CV119" s="127"/>
      <c r="CW119" s="127"/>
      <c r="CX119" s="127"/>
      <c r="CY119" s="127"/>
      <c r="CZ119" s="127"/>
      <c r="DA119" s="127"/>
      <c r="DB119" s="127"/>
      <c r="DC119" s="127"/>
      <c r="DD119" s="127"/>
      <c r="DE119" s="127"/>
      <c r="DF119" s="127"/>
      <c r="DG119" s="127"/>
      <c r="DH119" s="127"/>
      <c r="DI119" s="127"/>
      <c r="DJ119" s="127"/>
      <c r="DK119" s="127"/>
      <c r="DL119" s="127"/>
      <c r="DM119" s="127"/>
      <c r="DN119" s="127"/>
      <c r="DO119" s="127"/>
      <c r="DP119" s="127"/>
      <c r="DQ119" s="127"/>
      <c r="DR119" s="127"/>
      <c r="DS119" s="127"/>
      <c r="DT119" s="127"/>
      <c r="DU119" s="127"/>
      <c r="DV119" s="127"/>
      <c r="DW119" s="127"/>
      <c r="DX119" s="127"/>
      <c r="DY119" s="127"/>
      <c r="DZ119" s="127"/>
      <c r="EA119" s="127"/>
      <c r="EB119" s="127"/>
      <c r="EC119" s="127"/>
      <c r="ED119" s="127"/>
      <c r="EE119" s="127"/>
      <c r="EF119" s="127"/>
      <c r="EG119" s="127"/>
      <c r="EH119" s="127"/>
      <c r="EI119" s="127"/>
      <c r="EJ119" s="127"/>
      <c r="EK119" s="127"/>
      <c r="EL119" s="127"/>
      <c r="EM119" s="127"/>
      <c r="EN119" s="127"/>
      <c r="EO119" s="127"/>
      <c r="EP119" s="127"/>
      <c r="EQ119" s="127"/>
      <c r="ER119" s="127"/>
      <c r="ES119" s="127"/>
      <c r="ET119" s="127"/>
      <c r="EU119" s="127"/>
      <c r="EV119" s="127"/>
      <c r="EW119" s="127"/>
      <c r="EX119" s="127"/>
      <c r="EY119" s="127"/>
      <c r="EZ119" s="127"/>
      <c r="FA119" s="127"/>
      <c r="FB119" s="127"/>
      <c r="FC119" s="127"/>
      <c r="FD119" s="127"/>
      <c r="FE119" s="127"/>
      <c r="FF119" s="127"/>
      <c r="FG119" s="127"/>
      <c r="FH119" s="127"/>
      <c r="FI119" s="127"/>
      <c r="FJ119" s="127"/>
      <c r="FK119" s="127"/>
      <c r="FL119" s="127"/>
      <c r="FM119" s="127"/>
      <c r="FN119" s="127"/>
      <c r="FO119" s="127"/>
      <c r="FP119" s="127"/>
      <c r="FQ119" s="127"/>
      <c r="FR119" s="127"/>
      <c r="FS119" s="127"/>
      <c r="FT119" s="127"/>
      <c r="FU119" s="127"/>
      <c r="FV119" s="127"/>
      <c r="FW119" s="127"/>
      <c r="FX119" s="127"/>
      <c r="FY119" s="127"/>
      <c r="FZ119" s="127"/>
      <c r="GA119" s="127"/>
      <c r="GB119" s="127"/>
      <c r="GC119" s="127"/>
      <c r="GD119" s="127"/>
      <c r="GE119" s="127"/>
      <c r="GF119" s="127"/>
      <c r="GG119" s="127"/>
      <c r="GH119" s="127"/>
      <c r="GI119" s="127"/>
      <c r="GJ119" s="127"/>
      <c r="GK119" s="127"/>
      <c r="GL119" s="127"/>
      <c r="GM119" s="127"/>
      <c r="GN119" s="127"/>
      <c r="GO119" s="127"/>
      <c r="GP119" s="127"/>
      <c r="GQ119" s="127"/>
      <c r="GR119" s="127"/>
      <c r="GS119" s="127"/>
      <c r="GT119" s="127"/>
      <c r="GU119" s="127"/>
      <c r="GV119" s="127"/>
      <c r="GW119" s="127"/>
      <c r="GX119" s="127"/>
      <c r="GY119" s="127"/>
      <c r="GZ119" s="127"/>
      <c r="HA119" s="127"/>
      <c r="HB119" s="127"/>
      <c r="HC119" s="127"/>
      <c r="HD119" s="127"/>
      <c r="HE119" s="127"/>
      <c r="HF119" s="127"/>
      <c r="HG119" s="127"/>
      <c r="HH119" s="127"/>
      <c r="HI119" s="127"/>
      <c r="HJ119" s="127"/>
      <c r="HK119" s="127"/>
      <c r="HL119" s="127"/>
      <c r="HM119" s="127"/>
      <c r="HN119" s="127"/>
      <c r="HO119" s="127"/>
      <c r="HP119" s="127"/>
      <c r="HQ119" s="127"/>
      <c r="HR119" s="127"/>
      <c r="HS119" s="127"/>
      <c r="HT119" s="127"/>
      <c r="HU119" s="127"/>
      <c r="HV119" s="127"/>
      <c r="HW119" s="127"/>
      <c r="HX119" s="127"/>
      <c r="HY119" s="127"/>
      <c r="HZ119" s="127"/>
      <c r="IA119" s="127"/>
      <c r="IB119" s="127"/>
      <c r="IC119" s="127"/>
      <c r="ID119" s="127"/>
      <c r="IE119" s="127"/>
      <c r="IF119" s="127"/>
      <c r="IG119" s="127"/>
      <c r="IH119" s="127"/>
      <c r="II119" s="127"/>
      <c r="IJ119" s="127"/>
      <c r="IK119" s="127"/>
    </row>
    <row r="120" spans="1:245" s="31" customFormat="1" ht="9.75" customHeight="1">
      <c r="A120" s="52"/>
      <c r="B120" s="10"/>
      <c r="C120" s="10"/>
      <c r="D120" s="12"/>
      <c r="E120" s="12"/>
      <c r="F120" s="12"/>
      <c r="G120" s="1"/>
      <c r="H120" s="1"/>
      <c r="I120" s="1"/>
      <c r="J120" s="1"/>
      <c r="K120" s="1"/>
      <c r="L120" s="1"/>
      <c r="M120" s="12"/>
      <c r="N120" s="12"/>
      <c r="O120" s="1"/>
      <c r="P120" s="1"/>
      <c r="Q120" s="30"/>
      <c r="R120" s="30"/>
      <c r="S120" s="30"/>
      <c r="T120" s="30"/>
      <c r="U120" s="30"/>
      <c r="V120" s="30"/>
      <c r="W120" s="30"/>
    </row>
    <row r="121" spans="1:245" s="57" customFormat="1" ht="19.5" customHeight="1">
      <c r="A121" s="73"/>
      <c r="B121" s="44"/>
      <c r="C121" s="284" t="s">
        <v>9</v>
      </c>
      <c r="D121" s="284"/>
      <c r="E121" s="112" t="s">
        <v>50</v>
      </c>
      <c r="F121" s="260" t="s">
        <v>15</v>
      </c>
      <c r="G121" s="261"/>
      <c r="H121" s="261"/>
      <c r="I121" s="261"/>
      <c r="J121" s="261"/>
      <c r="K121" s="261"/>
      <c r="L121" s="261"/>
      <c r="M121" s="262"/>
      <c r="N121" s="216" t="s">
        <v>11</v>
      </c>
      <c r="O121" s="112" t="s">
        <v>12</v>
      </c>
      <c r="P121" s="112" t="s">
        <v>10</v>
      </c>
      <c r="Q121" s="128"/>
      <c r="R121" s="128"/>
      <c r="S121" s="128"/>
      <c r="T121" s="128"/>
    </row>
    <row r="122" spans="1:245" s="130" customFormat="1" ht="22.5" customHeight="1">
      <c r="A122" s="82"/>
      <c r="B122" s="6"/>
      <c r="C122" s="274">
        <v>1</v>
      </c>
      <c r="D122" s="275"/>
      <c r="E122" s="115">
        <v>3</v>
      </c>
      <c r="F122" s="109" t="s">
        <v>45</v>
      </c>
      <c r="G122" s="156"/>
      <c r="H122" s="148"/>
      <c r="I122" s="110"/>
      <c r="J122" s="110"/>
      <c r="K122" s="110"/>
      <c r="L122" s="110"/>
      <c r="M122" s="110"/>
      <c r="N122" s="141">
        <v>200</v>
      </c>
      <c r="O122" s="101">
        <f>N122*E122</f>
        <v>600</v>
      </c>
      <c r="P122" s="40"/>
      <c r="ID122" s="131" t="e">
        <f>#REF!</f>
        <v>#REF!</v>
      </c>
      <c r="IE122" s="132" t="e">
        <f>IF(ID122&lt;&gt;0,ID122,"")</f>
        <v>#REF!</v>
      </c>
    </row>
    <row r="123" spans="1:245" s="130" customFormat="1" ht="22.5" customHeight="1">
      <c r="A123" s="82"/>
      <c r="B123" s="6"/>
      <c r="C123" s="272">
        <v>2</v>
      </c>
      <c r="D123" s="273"/>
      <c r="E123" s="116">
        <v>2</v>
      </c>
      <c r="F123" s="154" t="s">
        <v>46</v>
      </c>
      <c r="G123" s="157"/>
      <c r="H123" s="155"/>
      <c r="I123" s="110"/>
      <c r="J123" s="110"/>
      <c r="K123" s="110"/>
      <c r="L123" s="110"/>
      <c r="M123" s="110"/>
      <c r="N123" s="141">
        <v>200</v>
      </c>
      <c r="O123" s="101">
        <f>N123*E123</f>
        <v>400</v>
      </c>
      <c r="P123" s="40"/>
      <c r="ID123" s="131" t="e">
        <f>#REF!</f>
        <v>#REF!</v>
      </c>
      <c r="IE123" s="132" t="e">
        <f>IF(ID123&lt;&gt;0,ID123,"")</f>
        <v>#REF!</v>
      </c>
    </row>
    <row r="124" spans="1:245" s="130" customFormat="1" ht="22.5" customHeight="1">
      <c r="A124" s="82"/>
      <c r="B124" s="6"/>
      <c r="C124" s="272">
        <v>3</v>
      </c>
      <c r="D124" s="273"/>
      <c r="E124" s="116">
        <v>10</v>
      </c>
      <c r="F124" s="109" t="s">
        <v>47</v>
      </c>
      <c r="H124" s="110"/>
      <c r="I124" s="110"/>
      <c r="J124" s="110"/>
      <c r="K124" s="110"/>
      <c r="L124" s="110"/>
      <c r="M124" s="110"/>
      <c r="N124" s="141">
        <v>160</v>
      </c>
      <c r="O124" s="101">
        <f>N124*E124</f>
        <v>1600</v>
      </c>
      <c r="P124" s="40"/>
      <c r="ID124" s="131"/>
      <c r="IE124" s="132"/>
    </row>
    <row r="125" spans="1:245" s="117" customFormat="1" ht="17.25" customHeight="1">
      <c r="A125" s="72"/>
      <c r="B125" s="20"/>
      <c r="C125" s="295"/>
      <c r="D125" s="296"/>
      <c r="E125" s="296"/>
      <c r="F125" s="105"/>
      <c r="G125" s="119"/>
      <c r="H125" s="119"/>
      <c r="I125" s="119"/>
      <c r="J125" s="119"/>
      <c r="K125" s="119"/>
      <c r="L125" s="119"/>
      <c r="M125" s="133"/>
      <c r="N125" s="118" t="s">
        <v>13</v>
      </c>
      <c r="O125" s="159">
        <f>SUM(O122:O124)</f>
        <v>2600</v>
      </c>
      <c r="P125" s="40"/>
      <c r="Q125" s="129"/>
      <c r="R125" s="129"/>
      <c r="S125" s="129"/>
      <c r="T125" s="129"/>
    </row>
    <row r="126" spans="1:245" s="31" customFormat="1" ht="13.5" customHeight="1">
      <c r="A126" s="52"/>
      <c r="B126" s="17"/>
      <c r="C126" s="111" t="str">
        <f>B40</f>
        <v>MAIO DE 2012</v>
      </c>
      <c r="D126" s="122"/>
      <c r="E126" s="122"/>
      <c r="F126" s="122"/>
      <c r="G126" s="122"/>
      <c r="H126" s="122"/>
      <c r="I126" s="122"/>
      <c r="J126" s="122"/>
      <c r="K126" s="122"/>
      <c r="L126" s="122"/>
      <c r="M126" s="122"/>
      <c r="N126" s="122"/>
      <c r="O126" s="122"/>
      <c r="P126" s="122"/>
      <c r="Q126" s="30"/>
      <c r="R126" s="30"/>
      <c r="S126" s="30"/>
      <c r="T126" s="30"/>
      <c r="U126" s="30"/>
      <c r="V126" s="30"/>
    </row>
    <row r="127" spans="1:245" s="123" customFormat="1" hidden="1">
      <c r="A127" s="81"/>
      <c r="C127" s="134"/>
      <c r="D127" s="134"/>
      <c r="E127" s="134"/>
      <c r="K127" s="134"/>
      <c r="L127" s="134"/>
    </row>
    <row r="128" spans="1:245" hidden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</sheetData>
  <sheetProtection password="CFE7" sheet="1" objects="1"/>
  <mergeCells count="65">
    <mergeCell ref="L3:P3"/>
    <mergeCell ref="L4:P4"/>
    <mergeCell ref="C104:P104"/>
    <mergeCell ref="C125:E125"/>
    <mergeCell ref="C124:D124"/>
    <mergeCell ref="C123:D123"/>
    <mergeCell ref="C122:D122"/>
    <mergeCell ref="C121:D121"/>
    <mergeCell ref="C101:P101"/>
    <mergeCell ref="C102:P102"/>
    <mergeCell ref="E13:M13"/>
    <mergeCell ref="E16:M16"/>
    <mergeCell ref="B26:C26"/>
    <mergeCell ref="E27:M27"/>
    <mergeCell ref="E28:M28"/>
    <mergeCell ref="E36:M36"/>
    <mergeCell ref="E21:M21"/>
    <mergeCell ref="B33:C33"/>
    <mergeCell ref="B24:C24"/>
    <mergeCell ref="B25:C25"/>
    <mergeCell ref="E37:M37"/>
    <mergeCell ref="B31:C31"/>
    <mergeCell ref="F8:M8"/>
    <mergeCell ref="B10:C10"/>
    <mergeCell ref="D10:G10"/>
    <mergeCell ref="B18:C18"/>
    <mergeCell ref="B13:C13"/>
    <mergeCell ref="E24:M24"/>
    <mergeCell ref="E14:M14"/>
    <mergeCell ref="E20:M20"/>
    <mergeCell ref="B12:C12"/>
    <mergeCell ref="B37:C37"/>
    <mergeCell ref="E34:M34"/>
    <mergeCell ref="B23:C23"/>
    <mergeCell ref="E31:M31"/>
    <mergeCell ref="E32:M32"/>
    <mergeCell ref="E33:M33"/>
    <mergeCell ref="E35:M35"/>
    <mergeCell ref="B34:C34"/>
    <mergeCell ref="B35:C35"/>
    <mergeCell ref="E30:M30"/>
    <mergeCell ref="B36:C36"/>
    <mergeCell ref="B30:C30"/>
    <mergeCell ref="B32:C32"/>
    <mergeCell ref="E25:M25"/>
    <mergeCell ref="E26:M26"/>
    <mergeCell ref="B14:C14"/>
    <mergeCell ref="B16:C16"/>
    <mergeCell ref="B17:C17"/>
    <mergeCell ref="E17:M17"/>
    <mergeCell ref="E18:M18"/>
    <mergeCell ref="E19:M19"/>
    <mergeCell ref="E15:M15"/>
    <mergeCell ref="B15:C15"/>
    <mergeCell ref="B19:C19"/>
    <mergeCell ref="F121:M121"/>
    <mergeCell ref="B20:C20"/>
    <mergeCell ref="B28:C28"/>
    <mergeCell ref="B21:C21"/>
    <mergeCell ref="E29:M29"/>
    <mergeCell ref="B29:C29"/>
    <mergeCell ref="B27:C27"/>
    <mergeCell ref="E22:M22"/>
    <mergeCell ref="B22:C22"/>
    <mergeCell ref="E23:M23"/>
  </mergeCells>
  <conditionalFormatting sqref="N125:O125">
    <cfRule type="cellIs" dxfId="27" priority="54" stopIfTrue="1" operator="equal">
      <formula>0</formula>
    </cfRule>
  </conditionalFormatting>
  <conditionalFormatting sqref="O13:O37">
    <cfRule type="cellIs" dxfId="26" priority="47" stopIfTrue="1" operator="equal">
      <formula>""</formula>
    </cfRule>
  </conditionalFormatting>
  <conditionalFormatting sqref="D13:D37">
    <cfRule type="cellIs" dxfId="25" priority="46" stopIfTrue="1" operator="equal">
      <formula>0</formula>
    </cfRule>
  </conditionalFormatting>
  <conditionalFormatting sqref="E13:N37 B13:B37 C13:C20 C23:C37">
    <cfRule type="cellIs" dxfId="24" priority="45" stopIfTrue="1" operator="equal">
      <formula>0</formula>
    </cfRule>
  </conditionalFormatting>
  <conditionalFormatting sqref="P8">
    <cfRule type="cellIs" dxfId="23" priority="8" stopIfTrue="1" operator="equal">
      <formula>""</formula>
    </cfRule>
  </conditionalFormatting>
  <conditionalFormatting sqref="P8">
    <cfRule type="cellIs" dxfId="22" priority="3" stopIfTrue="1" operator="equal">
      <formula>0</formula>
    </cfRule>
  </conditionalFormatting>
  <conditionalFormatting sqref="F8:M8">
    <cfRule type="cellIs" dxfId="2" priority="2" stopIfTrue="1" operator="equal">
      <formula>""</formula>
    </cfRule>
  </conditionalFormatting>
  <conditionalFormatting sqref="D10:G10">
    <cfRule type="cellIs" dxfId="0" priority="1" stopIfTrue="1" operator="equal">
      <formula>""</formula>
    </cfRule>
  </conditionalFormatting>
  <dataValidations xWindow="736" yWindow="318" count="8">
    <dataValidation allowBlank="1" showInputMessage="1" showErrorMessage="1" prompt="UTILIZE SEMPRE A TECLA &lt;TAB&gt;" sqref="B122:B124"/>
    <dataValidation type="decimal" allowBlank="1" showInputMessage="1" showErrorMessage="1" errorTitle="ATENÇÃO!" error="Esse campo só aceita NÚMEROS." sqref="N13:N37">
      <formula1>0.1</formula1>
      <formula2>99999999999.9999</formula2>
    </dataValidation>
    <dataValidation operator="greaterThan" allowBlank="1" showErrorMessage="1" errorTitle="ATENÇÃO" error="O número do item nao pode ser igual ao anterior!!!!BURRÃO!!!_x000a__x000a_" sqref="B26:C37"/>
    <dataValidation type="whole" allowBlank="1" showInputMessage="1" showErrorMessage="1" errorTitle="ATENÇÃO" error="ESTE CAMPO SÓ ACEITAS NÚMEROS INTEIROS" sqref="D13:D37">
      <formula1>1</formula1>
      <formula2>100000000</formula2>
    </dataValidation>
    <dataValidation allowBlank="1" showErrorMessage="1" sqref="A12:A42"/>
    <dataValidation allowBlank="1" showInputMessage="1" showErrorMessage="1" promptTitle="EXEMPLO:" prompt="99/99999-9 - (SE FOR PEDIDO INICIAL, NÃO É NECESSÁRIO PREENCHER ESTE CAMPO)." sqref="P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8:M8"/>
  </dataValidations>
  <printOptions horizontalCentered="1"/>
  <pageMargins left="0.39370078740157483" right="0.27559055118110237" top="0.39370078740157483" bottom="0.39370078740157483" header="0" footer="0"/>
  <pageSetup paperSize="9" scale="67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0">
    <pageSetUpPr fitToPage="1"/>
  </sheetPr>
  <dimension ref="A1:IG65536"/>
  <sheetViews>
    <sheetView showGridLines="0" showRowColHeaders="0" topLeftCell="A11" workbookViewId="0">
      <selection activeCell="E15" sqref="E15"/>
    </sheetView>
  </sheetViews>
  <sheetFormatPr defaultColWidth="0" defaultRowHeight="12.75" zeroHeight="1"/>
  <cols>
    <col min="1" max="1" width="2.28515625" style="45" customWidth="1"/>
    <col min="2" max="2" width="10.7109375" style="46" customWidth="1"/>
    <col min="3" max="3" width="8.42578125" style="42" hidden="1" customWidth="1"/>
    <col min="4" max="4" width="11.140625" style="42" hidden="1" customWidth="1"/>
    <col min="5" max="5" width="20.85546875" style="42" customWidth="1"/>
    <col min="6" max="6" width="12.140625" style="42" customWidth="1"/>
    <col min="7" max="7" width="7.140625" style="42" customWidth="1"/>
    <col min="8" max="8" width="8.140625" style="42" customWidth="1"/>
    <col min="9" max="9" width="12" style="46" customWidth="1"/>
    <col min="10" max="10" width="15.85546875" style="46" customWidth="1"/>
    <col min="11" max="11" width="18.7109375" style="42" customWidth="1"/>
    <col min="12" max="12" width="2.7109375" style="42" customWidth="1"/>
    <col min="13" max="16" width="13" style="42" customWidth="1"/>
    <col min="17" max="17" width="2.5703125" style="42" customWidth="1"/>
    <col min="18" max="18" width="7.5703125" style="42" customWidth="1"/>
    <col min="19" max="19" width="12.7109375" style="42" bestFit="1" customWidth="1"/>
    <col min="20" max="20" width="2.5703125" style="42" customWidth="1"/>
    <col min="21" max="21" width="8.7109375" style="42" customWidth="1"/>
    <col min="22" max="16384" width="9.140625" style="42" hidden="1"/>
  </cols>
  <sheetData>
    <row r="1" spans="1:241" s="41" customFormat="1" ht="31.5" customHeight="1">
      <c r="A1" s="22"/>
      <c r="B1" s="46"/>
      <c r="I1" s="46"/>
      <c r="J1" s="46"/>
    </row>
    <row r="2" spans="1:241" s="41" customFormat="1" ht="12.75" customHeight="1">
      <c r="A2" s="19"/>
      <c r="B2" s="46"/>
      <c r="I2" s="46"/>
      <c r="J2" s="46"/>
    </row>
    <row r="3" spans="1:241" s="41" customFormat="1" ht="12.75" customHeight="1">
      <c r="A3" s="19"/>
      <c r="B3" s="46"/>
      <c r="I3" s="46"/>
      <c r="J3" s="46"/>
    </row>
    <row r="4" spans="1:241" s="41" customFormat="1" ht="12.75" customHeight="1">
      <c r="A4" s="19"/>
      <c r="B4" s="46"/>
      <c r="I4" s="46"/>
      <c r="J4" s="46"/>
    </row>
    <row r="5" spans="1:241" s="41" customFormat="1" ht="12.75" customHeight="1">
      <c r="A5" s="19"/>
      <c r="B5" s="46"/>
      <c r="I5" s="46"/>
      <c r="J5" s="46"/>
    </row>
    <row r="6" spans="1:241" s="41" customFormat="1" ht="19.5" customHeight="1">
      <c r="A6" s="19"/>
      <c r="B6" s="331" t="s">
        <v>73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S6" s="166"/>
    </row>
    <row r="7" spans="1:241" s="180" customFormat="1" ht="19.5" customHeight="1">
      <c r="A7" s="178"/>
      <c r="B7" s="339" t="s">
        <v>74</v>
      </c>
      <c r="C7" s="339"/>
      <c r="D7" s="339"/>
      <c r="E7" s="339"/>
      <c r="F7" s="339" t="s">
        <v>75</v>
      </c>
      <c r="G7" s="339"/>
      <c r="H7" s="339"/>
      <c r="I7" s="339"/>
      <c r="J7" s="340" t="s">
        <v>76</v>
      </c>
      <c r="K7" s="340"/>
      <c r="L7" s="340"/>
      <c r="M7" s="340"/>
      <c r="N7" s="179"/>
      <c r="O7" s="179"/>
      <c r="P7" s="179"/>
      <c r="S7" s="181"/>
    </row>
    <row r="8" spans="1:241" s="8" customFormat="1" ht="19.5" customHeight="1">
      <c r="A8" s="26"/>
      <c r="B8" s="5" t="s">
        <v>69</v>
      </c>
      <c r="C8" s="185"/>
      <c r="D8" s="185"/>
      <c r="E8" s="186"/>
      <c r="F8" s="332" t="e">
        <f>IF(#REF!="","",UPPER(#REF!))</f>
        <v>#REF!</v>
      </c>
      <c r="G8" s="332"/>
      <c r="H8" s="332"/>
      <c r="I8" s="332"/>
      <c r="J8" s="332"/>
      <c r="K8" s="332"/>
      <c r="L8" s="332"/>
      <c r="M8" s="333" t="s">
        <v>21</v>
      </c>
      <c r="N8" s="334"/>
      <c r="O8" s="335" t="e">
        <f>IF(#REF!="","",#REF!)</f>
        <v>#REF!</v>
      </c>
      <c r="P8" s="336"/>
      <c r="S8" s="187"/>
    </row>
    <row r="9" spans="1:241" s="41" customFormat="1" ht="7.5" customHeight="1">
      <c r="A9" s="19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</row>
    <row r="10" spans="1:241" s="41" customFormat="1" ht="19.5" customHeight="1">
      <c r="A10" s="19"/>
      <c r="B10" s="144" t="s">
        <v>64</v>
      </c>
      <c r="C10" s="143"/>
      <c r="D10" s="143"/>
      <c r="E10" s="327" t="str">
        <f>IF(SUM(K15:K37)=0,"",(SUM(K15:K37)))</f>
        <v/>
      </c>
      <c r="F10" s="327"/>
      <c r="G10" s="327"/>
      <c r="H10" s="50"/>
      <c r="I10" s="337" t="str">
        <f>IF(K40="","","TOTAL BOLSA PC-IV")</f>
        <v>TOTAL BOLSA PC-IV</v>
      </c>
      <c r="J10" s="337"/>
      <c r="K10" s="338">
        <f>IF(K40="","",K40)</f>
        <v>2400</v>
      </c>
      <c r="L10" s="338"/>
      <c r="M10" s="50"/>
      <c r="N10" s="50"/>
      <c r="O10" s="50"/>
      <c r="P10" s="50"/>
      <c r="R10" s="41" t="s">
        <v>77</v>
      </c>
    </row>
    <row r="11" spans="1:241" s="41" customFormat="1" ht="7.5" customHeight="1">
      <c r="A11" s="19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R11" s="142" t="s">
        <v>74</v>
      </c>
    </row>
    <row r="12" spans="1:241" s="14" customFormat="1" ht="15.75" customHeight="1">
      <c r="A12" s="53"/>
      <c r="B12" s="68" t="s">
        <v>1</v>
      </c>
      <c r="C12" s="77"/>
      <c r="D12" s="77"/>
      <c r="E12" s="65" t="s">
        <v>2</v>
      </c>
      <c r="F12" s="65" t="s">
        <v>3</v>
      </c>
      <c r="G12" s="312" t="s">
        <v>4</v>
      </c>
      <c r="H12" s="313"/>
      <c r="I12" s="65" t="s">
        <v>5</v>
      </c>
      <c r="J12" s="65" t="s">
        <v>6</v>
      </c>
      <c r="K12" s="86" t="s">
        <v>7</v>
      </c>
      <c r="L12" s="314" t="s">
        <v>8</v>
      </c>
      <c r="M12" s="315"/>
      <c r="N12" s="315"/>
      <c r="O12" s="315"/>
      <c r="P12" s="316"/>
      <c r="R12" s="14" t="s">
        <v>75</v>
      </c>
    </row>
    <row r="13" spans="1:241" s="14" customFormat="1" ht="17.25" customHeight="1">
      <c r="A13" s="53"/>
      <c r="B13" s="297" t="s">
        <v>9</v>
      </c>
      <c r="C13" s="88"/>
      <c r="D13" s="88"/>
      <c r="E13" s="297" t="s">
        <v>49</v>
      </c>
      <c r="F13" s="297" t="s">
        <v>50</v>
      </c>
      <c r="G13" s="300" t="s">
        <v>51</v>
      </c>
      <c r="H13" s="301"/>
      <c r="I13" s="304" t="s">
        <v>52</v>
      </c>
      <c r="J13" s="98" t="s">
        <v>61</v>
      </c>
      <c r="K13" s="297" t="s">
        <v>53</v>
      </c>
      <c r="L13" s="54"/>
      <c r="M13" s="87"/>
      <c r="N13" s="54"/>
      <c r="O13" s="64" t="s">
        <v>10</v>
      </c>
      <c r="P13" s="55"/>
      <c r="R13" s="14" t="s">
        <v>76</v>
      </c>
    </row>
    <row r="14" spans="1:241" s="90" customFormat="1" ht="25.5">
      <c r="A14" s="89"/>
      <c r="B14" s="298"/>
      <c r="C14" s="75"/>
      <c r="D14" s="75"/>
      <c r="E14" s="298"/>
      <c r="F14" s="299"/>
      <c r="G14" s="302"/>
      <c r="H14" s="303"/>
      <c r="I14" s="305"/>
      <c r="J14" s="97" t="s">
        <v>62</v>
      </c>
      <c r="K14" s="317"/>
      <c r="L14" s="318" t="s">
        <v>22</v>
      </c>
      <c r="M14" s="319"/>
      <c r="N14" s="65" t="s">
        <v>23</v>
      </c>
      <c r="O14" s="65" t="s">
        <v>24</v>
      </c>
      <c r="P14" s="65" t="s">
        <v>25</v>
      </c>
    </row>
    <row r="15" spans="1:241" ht="18.75" customHeight="1">
      <c r="A15" s="108">
        <v>0</v>
      </c>
      <c r="B15" s="23">
        <v>1</v>
      </c>
      <c r="C15" s="306"/>
      <c r="D15" s="306"/>
      <c r="E15" s="91" t="s">
        <v>56</v>
      </c>
      <c r="F15" s="23">
        <v>2</v>
      </c>
      <c r="G15" s="307">
        <f t="shared" ref="G15:G35" si="0">IF(E15=0,"",INDEX($S$14:$S$24,MATCH(E15,$R$14:$R$24,0)))</f>
        <v>1898.4</v>
      </c>
      <c r="H15" s="308"/>
      <c r="I15" s="67">
        <v>2</v>
      </c>
      <c r="J15" s="104"/>
      <c r="K15" s="106">
        <f>IF(E15=0,"", IF(E15="TT-I",F15*G15*I15,IF(E15="PC-II",F15*G15*I15,IF(E15="PC-III",F15*G15*I15,IF(E15="PC-IV",F15*G15*I15,F15*G15*I15*(J15/40))))))</f>
        <v>0</v>
      </c>
      <c r="L15" s="309"/>
      <c r="M15" s="310"/>
      <c r="N15" s="62"/>
      <c r="O15" s="62"/>
      <c r="P15" s="15"/>
      <c r="Q15" s="66"/>
      <c r="R15" s="95" t="s">
        <v>55</v>
      </c>
      <c r="S15" s="162">
        <v>268.2</v>
      </c>
      <c r="T15" s="48"/>
      <c r="U15" s="14">
        <v>16</v>
      </c>
      <c r="IF15" s="43" t="e">
        <f>#REF!</f>
        <v>#REF!</v>
      </c>
      <c r="IG15" s="42" t="e">
        <f>IF(IF15&lt;&gt;0,IF15,"")</f>
        <v>#REF!</v>
      </c>
    </row>
    <row r="16" spans="1:241" ht="18.75" customHeight="1">
      <c r="A16" s="108">
        <v>0</v>
      </c>
      <c r="B16" s="23"/>
      <c r="C16" s="306"/>
      <c r="D16" s="306"/>
      <c r="E16" s="91"/>
      <c r="F16" s="23"/>
      <c r="G16" s="307" t="str">
        <f t="shared" si="0"/>
        <v/>
      </c>
      <c r="H16" s="308"/>
      <c r="I16" s="67"/>
      <c r="J16" s="104"/>
      <c r="K16" s="106" t="str">
        <f>IF(E16=0,"", IF(E16="TT-I",F16*G16*I16,IF(E16="PC-II",F16*G16*I16,IF(E16="PC-III",F16*G16*I16,IF(E16="PC-IV",F16*G16*I16,F16*G16*I16*(J16/40))))))</f>
        <v/>
      </c>
      <c r="L16" s="309"/>
      <c r="M16" s="310"/>
      <c r="N16" s="62"/>
      <c r="O16" s="62"/>
      <c r="P16" s="15"/>
      <c r="Q16" s="66"/>
      <c r="R16" s="95" t="s">
        <v>86</v>
      </c>
      <c r="S16" s="162">
        <v>536.4</v>
      </c>
      <c r="T16" s="48"/>
      <c r="U16" s="14">
        <f>U15+1</f>
        <v>17</v>
      </c>
      <c r="IF16" s="43" t="e">
        <f>#REF!</f>
        <v>#REF!</v>
      </c>
      <c r="IG16" s="42" t="e">
        <f>IF(IF16&lt;&gt;0,IF16,"")</f>
        <v>#REF!</v>
      </c>
    </row>
    <row r="17" spans="1:241" ht="18.75" customHeight="1">
      <c r="A17" s="108"/>
      <c r="B17" s="67"/>
      <c r="C17" s="311"/>
      <c r="D17" s="311"/>
      <c r="E17" s="91"/>
      <c r="F17" s="67"/>
      <c r="G17" s="307" t="str">
        <f t="shared" si="0"/>
        <v/>
      </c>
      <c r="H17" s="308"/>
      <c r="I17" s="67"/>
      <c r="J17" s="104"/>
      <c r="K17" s="106" t="str">
        <f t="shared" ref="K17:K35" si="1">IF(E17=0,"", IF(E17="TT-I",F17*G17*I17,IF(E17="PC-II",F17*G17*I17,IF(E17="PC-III",F17*G17*I17,IF(E17="PC-IV",F17*G17*I17,F17*G17*I17*(J17/40))))))</f>
        <v/>
      </c>
      <c r="L17" s="309"/>
      <c r="M17" s="310"/>
      <c r="N17" s="62"/>
      <c r="O17" s="62"/>
      <c r="P17" s="15"/>
      <c r="Q17" s="66"/>
      <c r="R17" s="95" t="s">
        <v>54</v>
      </c>
      <c r="S17" s="162">
        <v>750.9</v>
      </c>
      <c r="T17" s="99"/>
      <c r="U17" s="14">
        <f t="shared" ref="U17:U39" si="2">U16+1</f>
        <v>18</v>
      </c>
      <c r="IF17" s="43"/>
    </row>
    <row r="18" spans="1:241" ht="18.75" customHeight="1">
      <c r="A18" s="108"/>
      <c r="B18" s="67"/>
      <c r="C18" s="311"/>
      <c r="D18" s="311"/>
      <c r="E18" s="91"/>
      <c r="F18" s="67"/>
      <c r="G18" s="307" t="str">
        <f t="shared" si="0"/>
        <v/>
      </c>
      <c r="H18" s="308"/>
      <c r="I18" s="67"/>
      <c r="J18" s="104"/>
      <c r="K18" s="106" t="str">
        <f t="shared" si="1"/>
        <v/>
      </c>
      <c r="L18" s="309"/>
      <c r="M18" s="310"/>
      <c r="N18" s="62"/>
      <c r="O18" s="62"/>
      <c r="P18" s="15"/>
      <c r="Q18" s="66"/>
      <c r="R18" s="95" t="s">
        <v>56</v>
      </c>
      <c r="S18" s="162">
        <v>1898.4</v>
      </c>
      <c r="T18" s="99"/>
      <c r="U18" s="14">
        <f t="shared" si="2"/>
        <v>19</v>
      </c>
      <c r="IF18" s="42" t="e">
        <f>#REF!</f>
        <v>#REF!</v>
      </c>
      <c r="IG18" s="42" t="e">
        <f>IF(IF18&lt;&gt;0,IF18,"")</f>
        <v>#REF!</v>
      </c>
    </row>
    <row r="19" spans="1:241" ht="18.75" customHeight="1">
      <c r="A19" s="108"/>
      <c r="B19" s="67"/>
      <c r="C19" s="311"/>
      <c r="D19" s="311"/>
      <c r="E19" s="91"/>
      <c r="F19" s="67"/>
      <c r="G19" s="307" t="str">
        <f t="shared" si="0"/>
        <v/>
      </c>
      <c r="H19" s="308"/>
      <c r="I19" s="67"/>
      <c r="J19" s="104"/>
      <c r="K19" s="106" t="str">
        <f t="shared" si="1"/>
        <v/>
      </c>
      <c r="L19" s="309"/>
      <c r="M19" s="310"/>
      <c r="N19" s="62"/>
      <c r="O19" s="62"/>
      <c r="P19" s="15"/>
      <c r="Q19" s="66"/>
      <c r="R19" s="95" t="s">
        <v>57</v>
      </c>
      <c r="S19" s="162">
        <v>3110.4</v>
      </c>
      <c r="T19" s="99"/>
      <c r="U19" s="14">
        <f t="shared" si="2"/>
        <v>20</v>
      </c>
      <c r="IF19" s="42" t="e">
        <f>#REF!</f>
        <v>#REF!</v>
      </c>
      <c r="IG19" s="42" t="e">
        <f>IF(IF19&lt;&gt;0,IF19,"")</f>
        <v>#REF!</v>
      </c>
    </row>
    <row r="20" spans="1:241" ht="18.75" customHeight="1">
      <c r="A20" s="108"/>
      <c r="B20" s="67"/>
      <c r="C20" s="311"/>
      <c r="D20" s="311"/>
      <c r="E20" s="91"/>
      <c r="F20" s="67"/>
      <c r="G20" s="307" t="str">
        <f t="shared" si="0"/>
        <v/>
      </c>
      <c r="H20" s="308"/>
      <c r="I20" s="67"/>
      <c r="J20" s="104"/>
      <c r="K20" s="106" t="str">
        <f t="shared" si="1"/>
        <v/>
      </c>
      <c r="L20" s="309"/>
      <c r="M20" s="310"/>
      <c r="N20" s="62"/>
      <c r="O20" s="62"/>
      <c r="P20" s="15"/>
      <c r="Q20" s="66"/>
      <c r="R20" s="95" t="s">
        <v>58</v>
      </c>
      <c r="S20" s="162">
        <v>4508.1000000000004</v>
      </c>
      <c r="T20" s="99"/>
      <c r="U20" s="14">
        <f t="shared" si="2"/>
        <v>21</v>
      </c>
      <c r="IF20" s="42" t="e">
        <f>#REF!</f>
        <v>#REF!</v>
      </c>
      <c r="IG20" s="42" t="e">
        <f>IF(IF20&lt;&gt;0,IF20,"")</f>
        <v>#REF!</v>
      </c>
    </row>
    <row r="21" spans="1:241" ht="18.75" customHeight="1">
      <c r="A21" s="108"/>
      <c r="B21" s="67"/>
      <c r="C21" s="311"/>
      <c r="D21" s="311"/>
      <c r="E21" s="91"/>
      <c r="F21" s="67"/>
      <c r="G21" s="307" t="str">
        <f t="shared" si="0"/>
        <v/>
      </c>
      <c r="H21" s="308"/>
      <c r="I21" s="67"/>
      <c r="J21" s="104"/>
      <c r="K21" s="106" t="str">
        <f t="shared" si="1"/>
        <v/>
      </c>
      <c r="L21" s="309"/>
      <c r="M21" s="310"/>
      <c r="N21" s="62"/>
      <c r="O21" s="62"/>
      <c r="P21" s="15"/>
      <c r="Q21" s="66"/>
      <c r="R21" s="96" t="s">
        <v>70</v>
      </c>
      <c r="S21" s="163">
        <v>429</v>
      </c>
      <c r="T21" s="100"/>
      <c r="U21" s="14">
        <f t="shared" si="2"/>
        <v>22</v>
      </c>
      <c r="IF21" s="42" t="e">
        <f>#REF!</f>
        <v>#REF!</v>
      </c>
      <c r="IG21" s="42" t="e">
        <f>IF(IF21&lt;&gt;0,IF21,"")</f>
        <v>#REF!</v>
      </c>
    </row>
    <row r="22" spans="1:241" ht="18.75" customHeight="1">
      <c r="A22" s="108"/>
      <c r="B22" s="67"/>
      <c r="C22" s="311"/>
      <c r="D22" s="311"/>
      <c r="E22" s="91"/>
      <c r="F22" s="67"/>
      <c r="G22" s="307" t="str">
        <f t="shared" si="0"/>
        <v/>
      </c>
      <c r="H22" s="308"/>
      <c r="I22" s="67"/>
      <c r="J22" s="104"/>
      <c r="K22" s="106" t="str">
        <f t="shared" si="1"/>
        <v/>
      </c>
      <c r="L22" s="309"/>
      <c r="M22" s="310"/>
      <c r="N22" s="62"/>
      <c r="O22" s="62"/>
      <c r="P22" s="15"/>
      <c r="Q22" s="66">
        <v>0</v>
      </c>
      <c r="R22" s="96" t="s">
        <v>71</v>
      </c>
      <c r="S22" s="163">
        <v>643.5</v>
      </c>
      <c r="T22" s="100"/>
      <c r="U22" s="14">
        <f t="shared" si="2"/>
        <v>23</v>
      </c>
      <c r="IF22" s="42" t="str">
        <f>IF(IE22&lt;&gt;0,IE22,"")</f>
        <v/>
      </c>
    </row>
    <row r="23" spans="1:241" ht="18.75" customHeight="1">
      <c r="A23" s="108"/>
      <c r="B23" s="67"/>
      <c r="C23" s="311"/>
      <c r="D23" s="311"/>
      <c r="E23" s="91"/>
      <c r="F23" s="67"/>
      <c r="G23" s="307" t="str">
        <f t="shared" si="0"/>
        <v/>
      </c>
      <c r="H23" s="308"/>
      <c r="I23" s="67"/>
      <c r="J23" s="104"/>
      <c r="K23" s="106" t="str">
        <f t="shared" si="1"/>
        <v/>
      </c>
      <c r="L23" s="309"/>
      <c r="M23" s="310"/>
      <c r="N23" s="62"/>
      <c r="O23" s="62"/>
      <c r="P23" s="15"/>
      <c r="Q23" s="66"/>
      <c r="U23" s="14">
        <f t="shared" si="2"/>
        <v>24</v>
      </c>
    </row>
    <row r="24" spans="1:241" ht="18.75" customHeight="1">
      <c r="A24" s="108"/>
      <c r="B24" s="67"/>
      <c r="C24" s="311"/>
      <c r="D24" s="311"/>
      <c r="E24" s="91"/>
      <c r="F24" s="67"/>
      <c r="G24" s="307" t="str">
        <f t="shared" si="0"/>
        <v/>
      </c>
      <c r="H24" s="308"/>
      <c r="I24" s="67"/>
      <c r="J24" s="104"/>
      <c r="K24" s="106" t="str">
        <f>IF(E24=0,"", IF(E24="TT-I",F24*G24*I24,IF(E24="PC-II",F24*G24*I24,IF(E24="PC-III",F24*G24*I24,IF(E24="PC-IV",F24*G24*I24,F24*G24*I24*(J24/40))))))</f>
        <v/>
      </c>
      <c r="L24" s="309"/>
      <c r="M24" s="310"/>
      <c r="N24" s="62"/>
      <c r="O24" s="62"/>
      <c r="P24" s="15"/>
      <c r="Q24" s="66">
        <v>0</v>
      </c>
      <c r="R24" s="96" t="s">
        <v>72</v>
      </c>
      <c r="S24" s="164">
        <v>1200</v>
      </c>
      <c r="T24" s="100"/>
      <c r="U24" s="14">
        <f t="shared" si="2"/>
        <v>25</v>
      </c>
      <c r="IF24" s="42" t="str">
        <f>IF(IE24&lt;&gt;0,IE24,"")</f>
        <v/>
      </c>
    </row>
    <row r="25" spans="1:241" ht="18.75" customHeight="1">
      <c r="A25" s="108"/>
      <c r="B25" s="67"/>
      <c r="C25" s="311"/>
      <c r="D25" s="311"/>
      <c r="E25" s="91"/>
      <c r="F25" s="67"/>
      <c r="G25" s="307" t="str">
        <f t="shared" si="0"/>
        <v/>
      </c>
      <c r="H25" s="308"/>
      <c r="I25" s="67"/>
      <c r="J25" s="104"/>
      <c r="K25" s="106" t="str">
        <f>IF(E25=0,"", IF(E25="TT-I",F25*G25*I25,IF(E25="PC-II",F25*G25*I25,IF(E25="PC-III",F25*G25*I25,IF(E25="PC-IV",F25*G25*I25,F25*G25*I25*(J25/40))))))</f>
        <v/>
      </c>
      <c r="L25" s="309"/>
      <c r="M25" s="310"/>
      <c r="N25" s="62"/>
      <c r="O25" s="62"/>
      <c r="P25" s="15"/>
      <c r="Q25" s="66"/>
      <c r="U25" s="14">
        <f t="shared" si="2"/>
        <v>26</v>
      </c>
    </row>
    <row r="26" spans="1:241" ht="18.75" customHeight="1">
      <c r="A26" s="108"/>
      <c r="B26" s="67"/>
      <c r="C26" s="311"/>
      <c r="D26" s="311"/>
      <c r="E26" s="91"/>
      <c r="F26" s="67"/>
      <c r="G26" s="307" t="str">
        <f t="shared" si="0"/>
        <v/>
      </c>
      <c r="H26" s="308"/>
      <c r="I26" s="67"/>
      <c r="J26" s="104"/>
      <c r="K26" s="106" t="str">
        <f t="shared" si="1"/>
        <v/>
      </c>
      <c r="L26" s="309"/>
      <c r="M26" s="310"/>
      <c r="N26" s="62"/>
      <c r="O26" s="62"/>
      <c r="P26" s="15"/>
      <c r="Q26" s="66"/>
      <c r="R26" s="42" t="s">
        <v>81</v>
      </c>
      <c r="U26" s="14">
        <f t="shared" si="2"/>
        <v>27</v>
      </c>
    </row>
    <row r="27" spans="1:241" ht="18.75" customHeight="1">
      <c r="A27" s="108"/>
      <c r="B27" s="67"/>
      <c r="C27" s="311"/>
      <c r="D27" s="311"/>
      <c r="E27" s="91"/>
      <c r="F27" s="67"/>
      <c r="G27" s="307" t="str">
        <f t="shared" si="0"/>
        <v/>
      </c>
      <c r="H27" s="308"/>
      <c r="I27" s="67"/>
      <c r="J27" s="104"/>
      <c r="K27" s="106" t="str">
        <f t="shared" si="1"/>
        <v/>
      </c>
      <c r="L27" s="309"/>
      <c r="M27" s="310"/>
      <c r="N27" s="62"/>
      <c r="O27" s="62"/>
      <c r="P27" s="15"/>
      <c r="Q27" s="66" t="s">
        <v>59</v>
      </c>
      <c r="R27" s="42" t="s">
        <v>82</v>
      </c>
      <c r="U27" s="14">
        <f t="shared" si="2"/>
        <v>28</v>
      </c>
    </row>
    <row r="28" spans="1:241" ht="18.75" customHeight="1">
      <c r="A28" s="108"/>
      <c r="B28" s="67"/>
      <c r="C28" s="311"/>
      <c r="D28" s="311"/>
      <c r="E28" s="91"/>
      <c r="F28" s="67"/>
      <c r="G28" s="307" t="str">
        <f t="shared" si="0"/>
        <v/>
      </c>
      <c r="H28" s="308"/>
      <c r="I28" s="67"/>
      <c r="J28" s="104"/>
      <c r="K28" s="106" t="str">
        <f t="shared" si="1"/>
        <v/>
      </c>
      <c r="L28" s="309"/>
      <c r="M28" s="310"/>
      <c r="N28" s="62"/>
      <c r="O28" s="62"/>
      <c r="P28" s="15"/>
      <c r="Q28" s="66"/>
      <c r="R28" s="42" t="s">
        <v>83</v>
      </c>
      <c r="U28" s="14">
        <f t="shared" si="2"/>
        <v>29</v>
      </c>
    </row>
    <row r="29" spans="1:241" ht="18.75" customHeight="1">
      <c r="A29" s="108"/>
      <c r="B29" s="67"/>
      <c r="C29" s="311"/>
      <c r="D29" s="311"/>
      <c r="E29" s="91"/>
      <c r="F29" s="67"/>
      <c r="G29" s="307" t="str">
        <f t="shared" si="0"/>
        <v/>
      </c>
      <c r="H29" s="308"/>
      <c r="I29" s="67"/>
      <c r="J29" s="104"/>
      <c r="K29" s="106" t="str">
        <f t="shared" si="1"/>
        <v/>
      </c>
      <c r="L29" s="309"/>
      <c r="M29" s="310"/>
      <c r="N29" s="62"/>
      <c r="O29" s="62"/>
      <c r="P29" s="15"/>
      <c r="Q29" s="66"/>
      <c r="R29" s="42" t="s">
        <v>84</v>
      </c>
      <c r="U29" s="14">
        <f t="shared" si="2"/>
        <v>30</v>
      </c>
    </row>
    <row r="30" spans="1:241" ht="18.75" customHeight="1">
      <c r="A30" s="108"/>
      <c r="B30" s="67"/>
      <c r="C30" s="311"/>
      <c r="D30" s="311"/>
      <c r="E30" s="91"/>
      <c r="F30" s="67"/>
      <c r="G30" s="307" t="str">
        <f t="shared" si="0"/>
        <v/>
      </c>
      <c r="H30" s="308"/>
      <c r="I30" s="67"/>
      <c r="J30" s="104"/>
      <c r="K30" s="106" t="str">
        <f t="shared" si="1"/>
        <v/>
      </c>
      <c r="L30" s="309"/>
      <c r="M30" s="310"/>
      <c r="N30" s="62"/>
      <c r="O30" s="62"/>
      <c r="P30" s="15"/>
      <c r="Q30" s="66" t="s">
        <v>59</v>
      </c>
      <c r="R30" s="42" t="s">
        <v>85</v>
      </c>
      <c r="U30" s="14">
        <f t="shared" si="2"/>
        <v>31</v>
      </c>
    </row>
    <row r="31" spans="1:241" ht="18.75" customHeight="1">
      <c r="A31" s="108"/>
      <c r="B31" s="67"/>
      <c r="C31" s="311"/>
      <c r="D31" s="311"/>
      <c r="E31" s="91"/>
      <c r="F31" s="67"/>
      <c r="G31" s="307" t="str">
        <f t="shared" si="0"/>
        <v/>
      </c>
      <c r="H31" s="308"/>
      <c r="I31" s="67"/>
      <c r="J31" s="104"/>
      <c r="K31" s="106" t="str">
        <f t="shared" si="1"/>
        <v/>
      </c>
      <c r="L31" s="309"/>
      <c r="M31" s="310"/>
      <c r="N31" s="62"/>
      <c r="O31" s="62"/>
      <c r="P31" s="15"/>
      <c r="Q31" s="66"/>
      <c r="U31" s="14">
        <f t="shared" si="2"/>
        <v>32</v>
      </c>
    </row>
    <row r="32" spans="1:241" ht="18.75" customHeight="1">
      <c r="A32" s="108"/>
      <c r="B32" s="67"/>
      <c r="C32" s="311"/>
      <c r="D32" s="311"/>
      <c r="E32" s="91"/>
      <c r="F32" s="67"/>
      <c r="G32" s="307" t="str">
        <f t="shared" si="0"/>
        <v/>
      </c>
      <c r="H32" s="308"/>
      <c r="I32" s="67"/>
      <c r="J32" s="104"/>
      <c r="K32" s="106" t="str">
        <f t="shared" si="1"/>
        <v/>
      </c>
      <c r="L32" s="309"/>
      <c r="M32" s="310"/>
      <c r="N32" s="62"/>
      <c r="O32" s="62"/>
      <c r="P32" s="15"/>
      <c r="Q32" s="66"/>
      <c r="U32" s="14">
        <f t="shared" si="2"/>
        <v>33</v>
      </c>
    </row>
    <row r="33" spans="1:21" ht="18.75" customHeight="1">
      <c r="A33" s="108"/>
      <c r="B33" s="67"/>
      <c r="C33" s="311"/>
      <c r="D33" s="311"/>
      <c r="E33" s="91"/>
      <c r="F33" s="67"/>
      <c r="G33" s="307" t="str">
        <f t="shared" si="0"/>
        <v/>
      </c>
      <c r="H33" s="308"/>
      <c r="I33" s="67"/>
      <c r="J33" s="104"/>
      <c r="K33" s="106" t="str">
        <f t="shared" si="1"/>
        <v/>
      </c>
      <c r="L33" s="309"/>
      <c r="M33" s="310"/>
      <c r="N33" s="62"/>
      <c r="O33" s="62"/>
      <c r="P33" s="15"/>
      <c r="Q33" s="66"/>
      <c r="U33" s="14">
        <f t="shared" si="2"/>
        <v>34</v>
      </c>
    </row>
    <row r="34" spans="1:21" ht="18.75" customHeight="1">
      <c r="A34" s="108"/>
      <c r="B34" s="67"/>
      <c r="C34" s="311"/>
      <c r="D34" s="311"/>
      <c r="E34" s="91"/>
      <c r="F34" s="67"/>
      <c r="G34" s="307" t="str">
        <f t="shared" si="0"/>
        <v/>
      </c>
      <c r="H34" s="308"/>
      <c r="I34" s="67"/>
      <c r="J34" s="104"/>
      <c r="K34" s="106" t="str">
        <f t="shared" si="1"/>
        <v/>
      </c>
      <c r="L34" s="309"/>
      <c r="M34" s="310"/>
      <c r="N34" s="62"/>
      <c r="O34" s="62"/>
      <c r="P34" s="15"/>
      <c r="Q34" s="66"/>
      <c r="U34" s="14">
        <f t="shared" si="2"/>
        <v>35</v>
      </c>
    </row>
    <row r="35" spans="1:21" ht="18.75" customHeight="1">
      <c r="A35" s="108"/>
      <c r="B35" s="67"/>
      <c r="C35" s="311"/>
      <c r="D35" s="311"/>
      <c r="E35" s="91"/>
      <c r="F35" s="67"/>
      <c r="G35" s="307" t="str">
        <f t="shared" si="0"/>
        <v/>
      </c>
      <c r="H35" s="308"/>
      <c r="I35" s="67"/>
      <c r="J35" s="104"/>
      <c r="K35" s="106" t="str">
        <f t="shared" si="1"/>
        <v/>
      </c>
      <c r="L35" s="309"/>
      <c r="M35" s="310"/>
      <c r="N35" s="62"/>
      <c r="O35" s="62"/>
      <c r="P35" s="15"/>
      <c r="Q35" s="66"/>
      <c r="U35" s="14">
        <f t="shared" si="2"/>
        <v>36</v>
      </c>
    </row>
    <row r="36" spans="1:21" ht="18.75" customHeight="1">
      <c r="A36" s="108"/>
      <c r="B36" s="328" t="s">
        <v>78</v>
      </c>
      <c r="C36" s="329"/>
      <c r="D36" s="329"/>
      <c r="E36" s="329"/>
      <c r="F36" s="329"/>
      <c r="G36" s="329"/>
      <c r="H36" s="329"/>
      <c r="I36" s="329"/>
      <c r="J36" s="329"/>
      <c r="K36" s="330"/>
      <c r="L36" s="170"/>
      <c r="M36" s="171"/>
      <c r="N36" s="62"/>
      <c r="O36" s="62"/>
      <c r="P36" s="15"/>
      <c r="Q36" s="66"/>
      <c r="U36" s="14">
        <f t="shared" si="2"/>
        <v>37</v>
      </c>
    </row>
    <row r="37" spans="1:21" s="14" customFormat="1" ht="27" customHeight="1">
      <c r="A37" s="135"/>
      <c r="B37" s="175" t="s">
        <v>9</v>
      </c>
      <c r="C37" s="320"/>
      <c r="D37" s="320"/>
      <c r="E37" s="176" t="s">
        <v>79</v>
      </c>
      <c r="F37" s="175" t="s">
        <v>50</v>
      </c>
      <c r="G37" s="321" t="s">
        <v>51</v>
      </c>
      <c r="H37" s="322"/>
      <c r="I37" s="182" t="s">
        <v>52</v>
      </c>
      <c r="J37" s="97" t="s">
        <v>62</v>
      </c>
      <c r="K37" s="177" t="s">
        <v>80</v>
      </c>
      <c r="L37" s="325"/>
      <c r="M37" s="326"/>
      <c r="N37" s="172"/>
      <c r="O37" s="172"/>
      <c r="P37" s="173"/>
      <c r="Q37" s="174"/>
      <c r="U37" s="14">
        <f t="shared" si="2"/>
        <v>38</v>
      </c>
    </row>
    <row r="38" spans="1:21" ht="18.75" customHeight="1">
      <c r="A38" s="108"/>
      <c r="B38" s="67">
        <v>2</v>
      </c>
      <c r="C38" s="169"/>
      <c r="D38" s="169"/>
      <c r="E38" s="91" t="s">
        <v>72</v>
      </c>
      <c r="F38" s="67">
        <v>2</v>
      </c>
      <c r="G38" s="307">
        <f>IF(E38=0,"",INDEX($S$14:$S$24,MATCH(E38,$R$14:$R$24,0)))</f>
        <v>1200</v>
      </c>
      <c r="H38" s="308"/>
      <c r="I38" s="193">
        <v>1</v>
      </c>
      <c r="J38" s="323"/>
      <c r="K38" s="165">
        <f>IF(ISERROR(F38*G38*I38),"",(F38*G38*I38))</f>
        <v>2400</v>
      </c>
      <c r="L38" s="170"/>
      <c r="M38" s="171"/>
      <c r="N38" s="62"/>
      <c r="O38" s="62"/>
      <c r="P38" s="15"/>
      <c r="Q38" s="66"/>
      <c r="U38" s="14">
        <f t="shared" si="2"/>
        <v>39</v>
      </c>
    </row>
    <row r="39" spans="1:21" ht="18.75" customHeight="1">
      <c r="A39" s="108"/>
      <c r="B39" s="67"/>
      <c r="C39" s="169"/>
      <c r="D39" s="169"/>
      <c r="E39" s="91"/>
      <c r="F39" s="192"/>
      <c r="G39" s="307" t="str">
        <f>IF(E39=0,"",INDEX($S$14:$S$24,MATCH(E39,$R$14:$R$24,0)))</f>
        <v/>
      </c>
      <c r="H39" s="308"/>
      <c r="I39" s="168"/>
      <c r="J39" s="324"/>
      <c r="K39" s="165" t="str">
        <f>IF(ISERROR(F39*G39*I39),"",(F39*G39*I39))</f>
        <v/>
      </c>
      <c r="L39" s="170"/>
      <c r="M39" s="171"/>
      <c r="N39" s="62"/>
      <c r="O39" s="62"/>
      <c r="P39" s="15"/>
      <c r="Q39" s="66"/>
      <c r="U39" s="14">
        <f t="shared" si="2"/>
        <v>40</v>
      </c>
    </row>
    <row r="40" spans="1:21" ht="12.75" customHeight="1">
      <c r="A40" s="17"/>
      <c r="B40" s="263" t="e">
        <f>#REF!</f>
        <v>#REF!</v>
      </c>
      <c r="C40" s="263"/>
      <c r="D40" s="263"/>
      <c r="E40" s="263"/>
      <c r="F40" s="63"/>
      <c r="G40" s="63"/>
      <c r="H40" s="63"/>
      <c r="I40" s="63"/>
      <c r="J40" s="63"/>
      <c r="K40" s="190">
        <f>IF(SUM(K38:K39)=0,"",SUM(K38:K39))</f>
        <v>2400</v>
      </c>
      <c r="L40" s="63"/>
      <c r="M40" s="63"/>
      <c r="N40" s="63"/>
      <c r="O40" s="63"/>
      <c r="P40" s="63"/>
      <c r="Q40" s="20"/>
      <c r="U40" s="14"/>
    </row>
    <row r="41" spans="1:21">
      <c r="M41" s="191"/>
      <c r="Q41" s="20"/>
    </row>
    <row r="42" spans="1:21">
      <c r="B42" s="42"/>
      <c r="Q42" s="20"/>
    </row>
    <row r="43" spans="1:21"/>
    <row r="44" spans="1:21"/>
    <row r="45" spans="1:21"/>
    <row r="46" spans="1:21"/>
    <row r="47" spans="1:21" ht="12.75" customHeight="1"/>
    <row r="48" spans="1:2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spans="17:17" ht="12.75" customHeight="1"/>
    <row r="82" spans="17:17" ht="12.75" customHeight="1"/>
    <row r="83" spans="17:17" ht="12.75" customHeight="1"/>
    <row r="84" spans="17:17" ht="12.75" customHeight="1"/>
    <row r="85" spans="17:17" ht="12.75" customHeight="1"/>
    <row r="86" spans="17:17">
      <c r="Q86" s="92"/>
    </row>
    <row r="87" spans="17:17"/>
    <row r="88" spans="17:17"/>
    <row r="89" spans="17:17"/>
    <row r="90" spans="17:17"/>
    <row r="91" spans="17:17"/>
    <row r="92" spans="17:17"/>
    <row r="93" spans="17:17"/>
    <row r="94" spans="17:17"/>
    <row r="95" spans="17:17"/>
    <row r="96" spans="17:17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dataConsolidate/>
  <mergeCells count="90">
    <mergeCell ref="C19:D19"/>
    <mergeCell ref="C25:D25"/>
    <mergeCell ref="G25:H25"/>
    <mergeCell ref="L25:M25"/>
    <mergeCell ref="B7:E7"/>
    <mergeCell ref="F7:I7"/>
    <mergeCell ref="J7:M7"/>
    <mergeCell ref="G19:H19"/>
    <mergeCell ref="L19:M19"/>
    <mergeCell ref="C20:D20"/>
    <mergeCell ref="C21:D21"/>
    <mergeCell ref="C22:D22"/>
    <mergeCell ref="B36:K36"/>
    <mergeCell ref="B6:P6"/>
    <mergeCell ref="F8:L8"/>
    <mergeCell ref="M8:N8"/>
    <mergeCell ref="O8:P8"/>
    <mergeCell ref="I10:J10"/>
    <mergeCell ref="K10:L10"/>
    <mergeCell ref="G22:H22"/>
    <mergeCell ref="C24:D24"/>
    <mergeCell ref="G24:H24"/>
    <mergeCell ref="L24:M24"/>
    <mergeCell ref="C29:D29"/>
    <mergeCell ref="E10:G10"/>
    <mergeCell ref="C23:D23"/>
    <mergeCell ref="G23:H23"/>
    <mergeCell ref="L23:M23"/>
    <mergeCell ref="C26:D26"/>
    <mergeCell ref="G26:H26"/>
    <mergeCell ref="J38:J39"/>
    <mergeCell ref="G39:H39"/>
    <mergeCell ref="G29:H29"/>
    <mergeCell ref="L29:M29"/>
    <mergeCell ref="L37:M37"/>
    <mergeCell ref="L34:M34"/>
    <mergeCell ref="L35:M35"/>
    <mergeCell ref="L32:M32"/>
    <mergeCell ref="L33:M33"/>
    <mergeCell ref="L30:M30"/>
    <mergeCell ref="G33:H33"/>
    <mergeCell ref="G38:H38"/>
    <mergeCell ref="B40:E40"/>
    <mergeCell ref="C37:D37"/>
    <mergeCell ref="G37:H37"/>
    <mergeCell ref="C34:D34"/>
    <mergeCell ref="G34:H34"/>
    <mergeCell ref="C18:D18"/>
    <mergeCell ref="G18:H18"/>
    <mergeCell ref="L18:M18"/>
    <mergeCell ref="C31:D31"/>
    <mergeCell ref="G31:H31"/>
    <mergeCell ref="L31:M31"/>
    <mergeCell ref="C30:D30"/>
    <mergeCell ref="G30:H30"/>
    <mergeCell ref="C27:D27"/>
    <mergeCell ref="G27:H27"/>
    <mergeCell ref="C28:D28"/>
    <mergeCell ref="G28:H28"/>
    <mergeCell ref="G20:H20"/>
    <mergeCell ref="L20:M20"/>
    <mergeCell ref="L21:M21"/>
    <mergeCell ref="C35:D35"/>
    <mergeCell ref="G35:H35"/>
    <mergeCell ref="C32:D32"/>
    <mergeCell ref="G32:H32"/>
    <mergeCell ref="C33:D33"/>
    <mergeCell ref="G12:H12"/>
    <mergeCell ref="L12:P12"/>
    <mergeCell ref="K13:K14"/>
    <mergeCell ref="L14:M14"/>
    <mergeCell ref="L28:M28"/>
    <mergeCell ref="G21:H21"/>
    <mergeCell ref="L27:M27"/>
    <mergeCell ref="L26:M26"/>
    <mergeCell ref="L22:M22"/>
    <mergeCell ref="L15:M15"/>
    <mergeCell ref="C16:D16"/>
    <mergeCell ref="G16:H16"/>
    <mergeCell ref="L16:M16"/>
    <mergeCell ref="G17:H17"/>
    <mergeCell ref="L17:M17"/>
    <mergeCell ref="C17:D17"/>
    <mergeCell ref="B13:B14"/>
    <mergeCell ref="E13:E14"/>
    <mergeCell ref="F13:F14"/>
    <mergeCell ref="G13:H14"/>
    <mergeCell ref="I13:I14"/>
    <mergeCell ref="C15:D15"/>
    <mergeCell ref="G15:H15"/>
  </mergeCells>
  <conditionalFormatting sqref="C8:D8 B15:B39 E15:F35 E37:F39">
    <cfRule type="cellIs" dxfId="21" priority="32" stopIfTrue="1" operator="equal">
      <formula>0</formula>
    </cfRule>
  </conditionalFormatting>
  <conditionalFormatting sqref="K15:K35 K38:K39">
    <cfRule type="cellIs" dxfId="20" priority="30" stopIfTrue="1" operator="equal">
      <formula>""</formula>
    </cfRule>
  </conditionalFormatting>
  <conditionalFormatting sqref="J15:J35">
    <cfRule type="expression" dxfId="19" priority="26" stopIfTrue="1">
      <formula>E15="TT-I"</formula>
    </cfRule>
    <cfRule type="cellIs" dxfId="18" priority="29" stopIfTrue="1" operator="equal">
      <formula>0</formula>
    </cfRule>
  </conditionalFormatting>
  <conditionalFormatting sqref="H37:H38 G37:G39 G15:H35">
    <cfRule type="cellIs" dxfId="17" priority="25" stopIfTrue="1" operator="equal">
      <formula>""</formula>
    </cfRule>
  </conditionalFormatting>
  <conditionalFormatting sqref="I37:I39 I15:I35">
    <cfRule type="cellIs" dxfId="16" priority="23" stopIfTrue="1" operator="equal">
      <formula>0</formula>
    </cfRule>
  </conditionalFormatting>
  <conditionalFormatting sqref="F8:L8">
    <cfRule type="cellIs" dxfId="15" priority="17" stopIfTrue="1" operator="equal">
      <formula>""</formula>
    </cfRule>
  </conditionalFormatting>
  <conditionalFormatting sqref="O8:P8">
    <cfRule type="cellIs" dxfId="14" priority="16" stopIfTrue="1" operator="equal">
      <formula>""</formula>
    </cfRule>
  </conditionalFormatting>
  <conditionalFormatting sqref="J15:J35">
    <cfRule type="expression" dxfId="13" priority="13" stopIfTrue="1">
      <formula>E15="PC-II"</formula>
    </cfRule>
    <cfRule type="expression" dxfId="12" priority="14" stopIfTrue="1">
      <formula>E15="PC-III"</formula>
    </cfRule>
  </conditionalFormatting>
  <conditionalFormatting sqref="I10:J10">
    <cfRule type="expression" dxfId="11" priority="10" stopIfTrue="1">
      <formula>$I$10&lt;&gt;""</formula>
    </cfRule>
  </conditionalFormatting>
  <conditionalFormatting sqref="K10:L10">
    <cfRule type="expression" dxfId="10" priority="8" stopIfTrue="1">
      <formula>$K$10&lt;&gt;""</formula>
    </cfRule>
  </conditionalFormatting>
  <dataValidations xWindow="323" yWindow="293" count="12">
    <dataValidation allowBlank="1" showErrorMessage="1" promptTitle="ATENÇÃO!" prompt="PARA RADIOISÓTOPOS OU RADIOATIVOS,  INDICAR O Nº DE AUTORIZAÇÃO DA CNEN PARA O PESQUISADOR  E PARA A INSTITUIÇÃO." sqref="C37:D39 C15:D35 E13:J13"/>
    <dataValidation operator="greaterThan" allowBlank="1" showErrorMessage="1" errorTitle="ATENÇÃO" error="O número do item nao pode ser igual ao anterior!!!!BURRÃO!!!_x000a__x000a_" sqref="B31:B39"/>
    <dataValidation allowBlank="1" showErrorMessage="1" promptTitle="." prompt="CLIQUE E SELECIONE" sqref="J38:J39 K37"/>
    <dataValidation allowBlank="1" showInputMessage="1" showErrorMessage="1" errorTitle="ATENÇÃO!" error="Esse campo só aceita NÚMEROS." sqref="K15:K35 K38:K39"/>
    <dataValidation errorStyle="warning" allowBlank="1" showErrorMessage="1" promptTitle="PC-IV" prompt="SE FOR SOLICITAR BOLSA DE PC-IV, QUE TEM VALOR EQUIVALENTE A US$1,200.00, PREENCHA A LINHA ABAIXO." sqref="E37"/>
    <dataValidation allowBlank="1" showErrorMessage="1" sqref="E10"/>
    <dataValidation allowBlank="1" showErrorMessage="1" promptTitle="EXEMPLO" prompt="99/99999-9_x000a__x000a_" sqref="O8"/>
    <dataValidation type="list" errorStyle="warning" allowBlank="1" showInputMessage="1" showErrorMessage="1" promptTitle="PC-IV" prompt="SE FOR SOLICITAR BOLSA DE PC-IV, QUE TEM VALOR EQUIVALENTE A US$1,200.00, VERIFIQUE AS ULTIMAS LINHAS DESTA PLANILHA." sqref="E15:E35">
      <formula1>$R$14:$R$22</formula1>
    </dataValidation>
    <dataValidation type="list" allowBlank="1" showInputMessage="1" showErrorMessage="1" promptTitle="." prompt="CLIQUE E SELECIONE" sqref="J15:J35">
      <formula1>$U$15:$U$39</formula1>
    </dataValidation>
    <dataValidation allowBlank="1" error="_x000a_" promptTitle="SELECIONE A MODALIDADE" prompt=" " sqref="B7 F7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list" errorStyle="warning" allowBlank="1" showInputMessage="1" showErrorMessage="1" promptTitle="CLIQUE AQUI" prompt="_x000a_" sqref="E38:E39">
      <formula1>$R$24</formula1>
    </dataValidation>
  </dataValidations>
  <printOptions horizontalCentered="1" verticalCentered="1"/>
  <pageMargins left="0.47244094488188981" right="0.27559055118110237" top="0.39370078740157483" bottom="0.39370078740157483" header="0" footer="0"/>
  <pageSetup paperSize="9" scale="7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090" r:id="rId4" name="Option Button 730">
              <controlPr defaultSize="0" autoFill="0" autoLine="0" autoPict="0">
                <anchor moveWithCells="1">
                  <from>
                    <xdr:col>5</xdr:col>
                    <xdr:colOff>219075</xdr:colOff>
                    <xdr:row>5</xdr:row>
                    <xdr:rowOff>238125</xdr:rowOff>
                  </from>
                  <to>
                    <xdr:col>5</xdr:col>
                    <xdr:colOff>523875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7" r:id="rId5" name="Option Button 737">
              <controlPr defaultSize="0" autoFill="0" autoLine="0" autoPict="0">
                <anchor moveWithCells="1">
                  <from>
                    <xdr:col>0</xdr:col>
                    <xdr:colOff>133350</xdr:colOff>
                    <xdr:row>5</xdr:row>
                    <xdr:rowOff>238125</xdr:rowOff>
                  </from>
                  <to>
                    <xdr:col>1</xdr:col>
                    <xdr:colOff>285750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1" r:id="rId6" name="Option Button 741">
              <controlPr defaultSize="0" autoFill="0" autoLine="0" autoPict="0">
                <anchor moveWithCells="1">
                  <from>
                    <xdr:col>8</xdr:col>
                    <xdr:colOff>600075</xdr:colOff>
                    <xdr:row>6</xdr:row>
                    <xdr:rowOff>0</xdr:rowOff>
                  </from>
                  <to>
                    <xdr:col>9</xdr:col>
                    <xdr:colOff>104775</xdr:colOff>
                    <xdr:row>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A1:IG252"/>
  <sheetViews>
    <sheetView showGridLines="0" showRowColHeaders="0" zoomScaleNormal="100" workbookViewId="0"/>
  </sheetViews>
  <sheetFormatPr defaultColWidth="0" defaultRowHeight="12.75" customHeight="1" zeroHeight="1"/>
  <cols>
    <col min="1" max="1" width="2.28515625" style="229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20" customWidth="1"/>
    <col min="6" max="6" width="7.85546875" style="20" customWidth="1"/>
    <col min="7" max="7" width="4" style="20" customWidth="1"/>
    <col min="8" max="8" width="9.140625" style="20" customWidth="1"/>
    <col min="9" max="9" width="7.7109375" style="20" customWidth="1"/>
    <col min="10" max="10" width="7.42578125" style="3" customWidth="1"/>
    <col min="11" max="11" width="6.42578125" style="20" customWidth="1"/>
    <col min="12" max="12" width="7.7109375" style="20" customWidth="1"/>
    <col min="13" max="13" width="15.140625" style="20" customWidth="1"/>
    <col min="14" max="14" width="16.42578125" style="20" customWidth="1"/>
    <col min="15" max="15" width="11" style="20" customWidth="1"/>
    <col min="16" max="16" width="2" style="229" customWidth="1"/>
    <col min="17" max="16384" width="9.140625" style="20" hidden="1"/>
  </cols>
  <sheetData>
    <row r="1" spans="1:241" s="28" customFormat="1" ht="31.5" customHeight="1">
      <c r="A1" s="208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209"/>
    </row>
    <row r="2" spans="1:241" s="28" customFormat="1" ht="12.75" customHeight="1">
      <c r="A2" s="210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59"/>
      <c r="O2" s="359"/>
      <c r="P2" s="209"/>
    </row>
    <row r="3" spans="1:241" s="28" customFormat="1" ht="12.75" customHeight="1">
      <c r="A3" s="210"/>
      <c r="B3" s="3"/>
      <c r="C3" s="3"/>
      <c r="D3" s="3"/>
      <c r="E3" s="2"/>
      <c r="F3" s="2"/>
      <c r="G3" s="2"/>
      <c r="H3" s="2"/>
      <c r="I3" s="2"/>
      <c r="J3" s="2"/>
      <c r="K3" s="3"/>
      <c r="O3" s="2"/>
      <c r="P3" s="209"/>
    </row>
    <row r="4" spans="1:241" s="28" customFormat="1" ht="18.75" customHeight="1">
      <c r="A4" s="210"/>
      <c r="B4" s="3"/>
      <c r="C4" s="3"/>
      <c r="D4" s="3"/>
      <c r="E4" s="2"/>
      <c r="F4" s="2"/>
      <c r="G4" s="2"/>
      <c r="H4" s="2"/>
      <c r="I4" s="2"/>
      <c r="J4" s="2"/>
      <c r="K4" s="3"/>
      <c r="L4" s="380" t="s">
        <v>116</v>
      </c>
      <c r="M4" s="381"/>
      <c r="N4" s="381"/>
      <c r="O4" s="382"/>
      <c r="P4" s="209"/>
    </row>
    <row r="5" spans="1:241" s="28" customFormat="1" ht="17.25" customHeight="1">
      <c r="A5" s="210"/>
      <c r="B5" s="3"/>
      <c r="C5" s="3"/>
      <c r="D5" s="3"/>
      <c r="E5" s="2"/>
      <c r="F5" s="2"/>
      <c r="G5" s="2"/>
      <c r="H5" s="2"/>
      <c r="I5" s="2"/>
      <c r="J5" s="2"/>
      <c r="K5" s="3"/>
      <c r="L5" s="277" t="s">
        <v>118</v>
      </c>
      <c r="M5" s="278"/>
      <c r="N5" s="278"/>
      <c r="O5" s="279"/>
      <c r="P5" s="209"/>
    </row>
    <row r="6" spans="1:241" s="4" customFormat="1" ht="19.5" customHeight="1">
      <c r="A6" s="211"/>
      <c r="B6" s="212" t="s">
        <v>93</v>
      </c>
      <c r="C6" s="167"/>
      <c r="D6" s="167"/>
      <c r="E6" s="167"/>
      <c r="F6" s="167"/>
      <c r="G6" s="167"/>
      <c r="H6" s="167"/>
      <c r="I6" s="167"/>
      <c r="L6" s="207"/>
      <c r="M6" s="207"/>
      <c r="N6" s="207"/>
      <c r="O6" s="207"/>
      <c r="P6" s="209"/>
      <c r="Q6" s="38"/>
      <c r="R6" s="38"/>
      <c r="S6" s="38"/>
      <c r="T6" s="38"/>
      <c r="U6" s="38"/>
      <c r="V6" s="38"/>
      <c r="W6" s="41"/>
    </row>
    <row r="7" spans="1:241" s="28" customFormat="1" ht="6.75" customHeight="1">
      <c r="A7" s="210"/>
      <c r="B7" s="41"/>
      <c r="C7" s="47"/>
      <c r="D7" s="47"/>
      <c r="E7" s="48"/>
      <c r="F7" s="48"/>
      <c r="G7" s="48"/>
      <c r="H7" s="48"/>
      <c r="I7" s="48"/>
      <c r="J7" s="48"/>
      <c r="K7" s="47"/>
      <c r="L7" s="47"/>
      <c r="M7" s="48"/>
      <c r="N7" s="48"/>
      <c r="O7" s="48"/>
      <c r="P7" s="209"/>
    </row>
    <row r="8" spans="1:241" s="28" customFormat="1" ht="21" customHeight="1">
      <c r="A8" s="210"/>
      <c r="B8" s="360" t="s">
        <v>69</v>
      </c>
      <c r="C8" s="360"/>
      <c r="D8" s="360"/>
      <c r="E8" s="361"/>
      <c r="F8" s="362"/>
      <c r="G8" s="363"/>
      <c r="H8" s="363"/>
      <c r="I8" s="363"/>
      <c r="J8" s="363"/>
      <c r="K8" s="363"/>
      <c r="L8" s="363"/>
      <c r="M8" s="363"/>
      <c r="N8" s="363"/>
      <c r="O8" s="364"/>
      <c r="P8" s="209"/>
    </row>
    <row r="9" spans="1:241" s="28" customFormat="1" ht="6.75" customHeight="1">
      <c r="A9" s="210"/>
      <c r="B9" s="41"/>
      <c r="C9" s="47"/>
      <c r="D9" s="47"/>
      <c r="E9" s="48"/>
      <c r="F9" s="48"/>
      <c r="G9" s="48"/>
      <c r="H9" s="48"/>
      <c r="I9" s="48"/>
      <c r="J9" s="48"/>
      <c r="K9" s="47"/>
      <c r="L9" s="47"/>
      <c r="M9" s="48"/>
      <c r="N9" s="48"/>
      <c r="O9" s="48"/>
      <c r="P9" s="209"/>
    </row>
    <row r="10" spans="1:241" s="28" customFormat="1" ht="18.75" customHeight="1">
      <c r="A10" s="210"/>
      <c r="B10" s="351" t="s">
        <v>0</v>
      </c>
      <c r="C10" s="351"/>
      <c r="D10" s="365"/>
      <c r="E10" s="365"/>
      <c r="F10" s="365"/>
      <c r="G10" s="2"/>
      <c r="M10" s="3"/>
      <c r="N10" s="2"/>
      <c r="O10" s="2"/>
      <c r="P10" s="209"/>
    </row>
    <row r="11" spans="1:241" s="28" customFormat="1" ht="6.75" customHeight="1">
      <c r="A11" s="210"/>
      <c r="B11" s="3"/>
      <c r="C11" s="3"/>
      <c r="D11" s="3"/>
      <c r="E11" s="2"/>
      <c r="F11" s="2"/>
      <c r="G11" s="2"/>
      <c r="H11" s="2"/>
      <c r="I11" s="2"/>
      <c r="J11" s="2"/>
      <c r="K11" s="3"/>
      <c r="L11" s="3"/>
      <c r="M11" s="3"/>
      <c r="N11" s="2"/>
      <c r="O11" s="2"/>
      <c r="P11" s="209"/>
    </row>
    <row r="12" spans="1:241" s="28" customFormat="1" ht="19.5" customHeight="1">
      <c r="A12" s="210"/>
      <c r="B12" s="370" t="s">
        <v>94</v>
      </c>
      <c r="C12" s="370"/>
      <c r="D12" s="366" t="str">
        <f>IF(SUM(N15:N25)=0,"",SUM(N15:N25))</f>
        <v/>
      </c>
      <c r="E12" s="267"/>
      <c r="F12" s="267"/>
      <c r="G12" s="268"/>
      <c r="H12" s="2"/>
      <c r="I12" s="2"/>
      <c r="J12" s="2"/>
      <c r="K12" s="3"/>
      <c r="L12" s="3"/>
      <c r="M12" s="70"/>
      <c r="N12" s="70"/>
      <c r="O12" s="70"/>
      <c r="P12" s="209"/>
    </row>
    <row r="13" spans="1:241" s="31" customFormat="1" ht="6.75" customHeight="1">
      <c r="A13" s="213"/>
      <c r="B13" s="12"/>
      <c r="C13" s="12"/>
      <c r="D13" s="12"/>
      <c r="E13" s="1"/>
      <c r="F13" s="1"/>
      <c r="G13" s="1"/>
      <c r="H13" s="1"/>
      <c r="I13" s="1"/>
      <c r="J13" s="1"/>
      <c r="K13" s="12"/>
      <c r="L13" s="12"/>
      <c r="M13" s="12"/>
      <c r="N13" s="1"/>
      <c r="O13" s="1"/>
      <c r="P13" s="214"/>
      <c r="Q13" s="30"/>
      <c r="R13" s="30"/>
      <c r="S13" s="30"/>
      <c r="T13" s="30"/>
      <c r="U13" s="30"/>
      <c r="V13" s="30"/>
    </row>
    <row r="14" spans="1:241" s="33" customFormat="1" ht="32.25" customHeight="1">
      <c r="A14" s="215"/>
      <c r="B14" s="112" t="s">
        <v>9</v>
      </c>
      <c r="C14" s="112" t="s">
        <v>14</v>
      </c>
      <c r="D14" s="260" t="s">
        <v>15</v>
      </c>
      <c r="E14" s="261"/>
      <c r="F14" s="261"/>
      <c r="G14" s="261"/>
      <c r="H14" s="261"/>
      <c r="I14" s="261"/>
      <c r="J14" s="261"/>
      <c r="K14" s="261"/>
      <c r="L14" s="262"/>
      <c r="M14" s="216" t="s">
        <v>11</v>
      </c>
      <c r="N14" s="217" t="s">
        <v>12</v>
      </c>
      <c r="O14" s="112" t="s">
        <v>10</v>
      </c>
      <c r="P14" s="218"/>
      <c r="Q14" s="219" t="s">
        <v>95</v>
      </c>
      <c r="R14" s="32"/>
      <c r="S14" s="32"/>
      <c r="T14" s="32"/>
      <c r="U14" s="32"/>
      <c r="V14" s="32"/>
    </row>
    <row r="15" spans="1:241" s="34" customFormat="1" ht="29.25" customHeight="1">
      <c r="A15" s="220"/>
      <c r="B15" s="221"/>
      <c r="C15" s="221"/>
      <c r="D15" s="355"/>
      <c r="E15" s="355"/>
      <c r="F15" s="355"/>
      <c r="G15" s="355"/>
      <c r="H15" s="355"/>
      <c r="I15" s="355"/>
      <c r="J15" s="355"/>
      <c r="K15" s="355"/>
      <c r="L15" s="355"/>
      <c r="M15" s="222"/>
      <c r="N15" s="223" t="str">
        <f>IF(M15*C15=0,"",M15*C15)</f>
        <v/>
      </c>
      <c r="O15" s="40"/>
      <c r="P15" s="209"/>
      <c r="Q15" s="219" t="s">
        <v>96</v>
      </c>
      <c r="R15" s="28"/>
      <c r="S15" s="28"/>
      <c r="T15" s="28"/>
      <c r="U15" s="28"/>
      <c r="V15" s="28"/>
      <c r="IF15" s="35"/>
      <c r="IG15" s="224"/>
    </row>
    <row r="16" spans="1:241" s="34" customFormat="1" ht="29.25" customHeight="1">
      <c r="A16" s="220"/>
      <c r="B16" s="221"/>
      <c r="C16" s="221"/>
      <c r="D16" s="355"/>
      <c r="E16" s="355"/>
      <c r="F16" s="355"/>
      <c r="G16" s="355"/>
      <c r="H16" s="355"/>
      <c r="I16" s="355"/>
      <c r="J16" s="355"/>
      <c r="K16" s="355"/>
      <c r="L16" s="355"/>
      <c r="M16" s="222"/>
      <c r="N16" s="223" t="str">
        <f t="shared" ref="N16:N25" si="0">IF(M16*C16=0,"",M16*C16)</f>
        <v/>
      </c>
      <c r="O16" s="40"/>
      <c r="P16" s="209"/>
      <c r="Q16" s="28"/>
      <c r="R16" s="28"/>
      <c r="S16" s="28"/>
      <c r="T16" s="28"/>
      <c r="U16" s="28"/>
      <c r="V16" s="28"/>
      <c r="IF16" s="224"/>
      <c r="IG16" s="224"/>
    </row>
    <row r="17" spans="1:241" s="34" customFormat="1" ht="29.25" customHeight="1">
      <c r="A17" s="220"/>
      <c r="B17" s="221"/>
      <c r="C17" s="221"/>
      <c r="D17" s="355"/>
      <c r="E17" s="355"/>
      <c r="F17" s="355"/>
      <c r="G17" s="355"/>
      <c r="H17" s="355"/>
      <c r="I17" s="355"/>
      <c r="J17" s="355"/>
      <c r="K17" s="355"/>
      <c r="L17" s="355"/>
      <c r="M17" s="222"/>
      <c r="N17" s="223" t="str">
        <f t="shared" si="0"/>
        <v/>
      </c>
      <c r="O17" s="40"/>
      <c r="P17" s="209"/>
      <c r="Q17" s="28"/>
      <c r="R17" s="28"/>
      <c r="S17" s="28"/>
      <c r="T17" s="28"/>
      <c r="U17" s="28"/>
      <c r="V17" s="28"/>
    </row>
    <row r="18" spans="1:241" s="34" customFormat="1" ht="29.25" customHeight="1">
      <c r="A18" s="220"/>
      <c r="B18" s="221"/>
      <c r="C18" s="221"/>
      <c r="D18" s="367"/>
      <c r="E18" s="368"/>
      <c r="F18" s="368"/>
      <c r="G18" s="368"/>
      <c r="H18" s="368"/>
      <c r="I18" s="368"/>
      <c r="J18" s="368"/>
      <c r="K18" s="368"/>
      <c r="L18" s="369"/>
      <c r="M18" s="222"/>
      <c r="N18" s="223" t="str">
        <f t="shared" si="0"/>
        <v/>
      </c>
      <c r="O18" s="40"/>
      <c r="P18" s="209"/>
      <c r="Q18" s="28"/>
      <c r="R18" s="28"/>
      <c r="S18" s="28"/>
      <c r="T18" s="28"/>
      <c r="U18" s="28"/>
      <c r="V18" s="28"/>
      <c r="IF18" s="35"/>
      <c r="IG18" s="224"/>
    </row>
    <row r="19" spans="1:241" s="34" customFormat="1" ht="29.25" customHeight="1">
      <c r="A19" s="220"/>
      <c r="B19" s="221"/>
      <c r="C19" s="221"/>
      <c r="D19" s="355"/>
      <c r="E19" s="355"/>
      <c r="F19" s="355"/>
      <c r="G19" s="355"/>
      <c r="H19" s="355"/>
      <c r="I19" s="355"/>
      <c r="J19" s="355"/>
      <c r="K19" s="355"/>
      <c r="L19" s="355"/>
      <c r="M19" s="222"/>
      <c r="N19" s="223" t="str">
        <f t="shared" si="0"/>
        <v/>
      </c>
      <c r="O19" s="40"/>
      <c r="P19" s="209"/>
      <c r="Q19" s="28"/>
      <c r="R19" s="28"/>
      <c r="S19" s="28"/>
      <c r="T19" s="28"/>
      <c r="U19" s="28"/>
      <c r="V19" s="28"/>
      <c r="IF19" s="224"/>
      <c r="IG19" s="224"/>
    </row>
    <row r="20" spans="1:241" s="34" customFormat="1" ht="29.25" customHeight="1">
      <c r="A20" s="220"/>
      <c r="B20" s="221"/>
      <c r="C20" s="221"/>
      <c r="D20" s="355"/>
      <c r="E20" s="355"/>
      <c r="F20" s="355"/>
      <c r="G20" s="355"/>
      <c r="H20" s="355"/>
      <c r="I20" s="355"/>
      <c r="J20" s="355"/>
      <c r="K20" s="355"/>
      <c r="L20" s="355"/>
      <c r="M20" s="222"/>
      <c r="N20" s="223" t="str">
        <f t="shared" si="0"/>
        <v/>
      </c>
      <c r="O20" s="40"/>
      <c r="P20" s="209"/>
      <c r="Q20" s="28"/>
      <c r="R20" s="28"/>
      <c r="S20" s="28"/>
      <c r="T20" s="28"/>
      <c r="U20" s="28"/>
      <c r="V20" s="28"/>
      <c r="IF20" s="224"/>
      <c r="IG20" s="224"/>
    </row>
    <row r="21" spans="1:241" s="34" customFormat="1" ht="29.25" customHeight="1">
      <c r="A21" s="220"/>
      <c r="B21" s="221"/>
      <c r="C21" s="221"/>
      <c r="D21" s="355"/>
      <c r="E21" s="355"/>
      <c r="F21" s="355"/>
      <c r="G21" s="355"/>
      <c r="H21" s="355"/>
      <c r="I21" s="355"/>
      <c r="J21" s="355"/>
      <c r="K21" s="355"/>
      <c r="L21" s="355"/>
      <c r="M21" s="222"/>
      <c r="N21" s="223" t="str">
        <f t="shared" si="0"/>
        <v/>
      </c>
      <c r="O21" s="40"/>
      <c r="P21" s="209"/>
      <c r="Q21" s="28"/>
      <c r="R21" s="28"/>
      <c r="S21" s="28"/>
      <c r="T21" s="28"/>
      <c r="U21" s="28"/>
      <c r="V21" s="28"/>
    </row>
    <row r="22" spans="1:241" s="34" customFormat="1" ht="29.25" customHeight="1">
      <c r="A22" s="220"/>
      <c r="B22" s="221"/>
      <c r="C22" s="221"/>
      <c r="D22" s="355"/>
      <c r="E22" s="355"/>
      <c r="F22" s="355"/>
      <c r="G22" s="355"/>
      <c r="H22" s="355"/>
      <c r="I22" s="355"/>
      <c r="J22" s="355"/>
      <c r="K22" s="355"/>
      <c r="L22" s="355"/>
      <c r="M22" s="222"/>
      <c r="N22" s="223" t="str">
        <f t="shared" si="0"/>
        <v/>
      </c>
      <c r="O22" s="40"/>
      <c r="P22" s="209"/>
      <c r="Q22" s="28"/>
      <c r="R22" s="28"/>
      <c r="S22" s="28"/>
      <c r="T22" s="28"/>
      <c r="U22" s="28"/>
      <c r="V22" s="28"/>
    </row>
    <row r="23" spans="1:241" s="34" customFormat="1" ht="29.25" customHeight="1">
      <c r="A23" s="220"/>
      <c r="B23" s="221"/>
      <c r="C23" s="221"/>
      <c r="D23" s="355"/>
      <c r="E23" s="355"/>
      <c r="F23" s="355"/>
      <c r="G23" s="355"/>
      <c r="H23" s="355"/>
      <c r="I23" s="355"/>
      <c r="J23" s="355"/>
      <c r="K23" s="355"/>
      <c r="L23" s="355"/>
      <c r="M23" s="222"/>
      <c r="N23" s="223" t="str">
        <f t="shared" si="0"/>
        <v/>
      </c>
      <c r="O23" s="40"/>
      <c r="P23" s="209"/>
      <c r="Q23" s="28"/>
      <c r="R23" s="28"/>
      <c r="S23" s="28"/>
      <c r="T23" s="28"/>
      <c r="U23" s="28"/>
      <c r="V23" s="28"/>
    </row>
    <row r="24" spans="1:241" s="34" customFormat="1" ht="29.25" customHeight="1">
      <c r="A24" s="220"/>
      <c r="B24" s="221"/>
      <c r="C24" s="221"/>
      <c r="D24" s="355"/>
      <c r="E24" s="355"/>
      <c r="F24" s="355"/>
      <c r="G24" s="355"/>
      <c r="H24" s="355"/>
      <c r="I24" s="355"/>
      <c r="J24" s="355"/>
      <c r="K24" s="355"/>
      <c r="L24" s="355"/>
      <c r="M24" s="222"/>
      <c r="N24" s="223" t="str">
        <f t="shared" si="0"/>
        <v/>
      </c>
      <c r="O24" s="40"/>
      <c r="P24" s="209"/>
      <c r="Q24" s="28"/>
      <c r="R24" s="28"/>
      <c r="S24" s="28"/>
      <c r="T24" s="28"/>
      <c r="U24" s="28"/>
      <c r="V24" s="28"/>
    </row>
    <row r="25" spans="1:241" s="34" customFormat="1" ht="29.25" customHeight="1">
      <c r="A25" s="220"/>
      <c r="B25" s="221"/>
      <c r="C25" s="221"/>
      <c r="D25" s="355"/>
      <c r="E25" s="355"/>
      <c r="F25" s="355"/>
      <c r="G25" s="355"/>
      <c r="H25" s="355"/>
      <c r="I25" s="355"/>
      <c r="J25" s="355"/>
      <c r="K25" s="355"/>
      <c r="L25" s="355"/>
      <c r="M25" s="222"/>
      <c r="N25" s="223" t="str">
        <f t="shared" si="0"/>
        <v/>
      </c>
      <c r="O25" s="40"/>
      <c r="P25" s="209"/>
      <c r="Q25" s="28"/>
      <c r="R25" s="28"/>
      <c r="S25" s="28"/>
      <c r="T25" s="28"/>
      <c r="U25" s="28"/>
      <c r="V25" s="28"/>
    </row>
    <row r="26" spans="1:241" s="37" customFormat="1" ht="6" customHeight="1">
      <c r="A26" s="225"/>
      <c r="B26" s="12"/>
      <c r="C26" s="12"/>
      <c r="D26" s="12"/>
      <c r="E26" s="1"/>
      <c r="F26" s="1"/>
      <c r="G26" s="1"/>
      <c r="H26" s="1"/>
      <c r="I26" s="1"/>
      <c r="J26" s="1"/>
      <c r="K26" s="12"/>
      <c r="L26" s="12"/>
      <c r="M26" s="12"/>
      <c r="N26"/>
      <c r="O26" s="1"/>
      <c r="P26" s="226"/>
      <c r="Q26" s="29"/>
      <c r="R26" s="29"/>
      <c r="S26" s="29"/>
      <c r="T26" s="29"/>
      <c r="U26" s="29"/>
      <c r="V26" s="29"/>
    </row>
    <row r="27" spans="1:241" s="33" customFormat="1" ht="21" customHeight="1">
      <c r="A27" s="215"/>
      <c r="B27" s="356" t="s">
        <v>27</v>
      </c>
      <c r="C27" s="357"/>
      <c r="D27" s="357"/>
      <c r="E27" s="357"/>
      <c r="F27" s="357"/>
      <c r="G27" s="357"/>
      <c r="H27" s="357"/>
      <c r="I27" s="357"/>
      <c r="J27" s="357"/>
      <c r="K27" s="357"/>
      <c r="L27" s="357"/>
      <c r="M27" s="357"/>
      <c r="N27" s="357"/>
      <c r="O27" s="358"/>
      <c r="P27" s="218"/>
      <c r="Q27" s="32"/>
      <c r="R27" s="32"/>
      <c r="S27" s="32"/>
      <c r="T27" s="32"/>
      <c r="U27" s="32"/>
      <c r="V27" s="32"/>
    </row>
    <row r="28" spans="1:241" s="34" customFormat="1" ht="12.75" customHeight="1">
      <c r="A28" s="225"/>
      <c r="B28" s="21" t="str">
        <f>DIP!B40</f>
        <v>MAIO DE 2012</v>
      </c>
      <c r="C28" s="3"/>
      <c r="D28" s="3"/>
      <c r="E28" s="20"/>
      <c r="F28" s="20"/>
      <c r="G28" s="20"/>
      <c r="H28" s="20"/>
      <c r="I28" s="20"/>
      <c r="J28" s="20"/>
      <c r="K28" s="3"/>
      <c r="L28" s="3"/>
      <c r="M28" s="3"/>
      <c r="N28" s="76"/>
      <c r="O28" s="76"/>
      <c r="P28" s="227"/>
      <c r="Q28" s="28"/>
      <c r="R28" s="28"/>
      <c r="S28" s="28"/>
      <c r="T28" s="28"/>
      <c r="U28" s="28"/>
      <c r="V28" s="28"/>
    </row>
    <row r="29" spans="1:241" s="34" customFormat="1" ht="12.75" customHeight="1">
      <c r="A29" s="225"/>
      <c r="B29" s="3"/>
      <c r="C29" s="3"/>
      <c r="D29" s="3"/>
      <c r="E29" s="20"/>
      <c r="F29" s="20"/>
      <c r="G29" s="20"/>
      <c r="H29" s="20"/>
      <c r="I29" s="20"/>
      <c r="J29" s="20"/>
      <c r="K29" s="3"/>
      <c r="L29" s="3"/>
      <c r="M29" s="3"/>
      <c r="N29" s="228"/>
      <c r="O29" s="228"/>
      <c r="P29" s="227"/>
      <c r="Q29" s="28"/>
      <c r="R29" s="28"/>
      <c r="S29" s="28"/>
      <c r="T29" s="28"/>
      <c r="U29" s="28"/>
      <c r="V29" s="28"/>
    </row>
    <row r="30" spans="1:241" s="42" customFormat="1" ht="12.75" customHeight="1">
      <c r="A30" s="229"/>
      <c r="B30" s="46"/>
      <c r="C30" s="46"/>
      <c r="D30" s="46"/>
      <c r="J30" s="46"/>
      <c r="P30" s="229"/>
    </row>
    <row r="31" spans="1:241" s="42" customFormat="1" ht="12.75" customHeight="1">
      <c r="A31" s="229"/>
      <c r="B31" s="46"/>
      <c r="C31" s="46"/>
      <c r="D31" s="46"/>
      <c r="J31" s="46"/>
      <c r="P31" s="229"/>
    </row>
    <row r="32" spans="1:241" s="42" customFormat="1" ht="12.75" customHeight="1">
      <c r="A32" s="229"/>
      <c r="B32" s="46"/>
      <c r="C32" s="46"/>
      <c r="D32" s="46"/>
      <c r="J32" s="46"/>
      <c r="P32" s="229"/>
    </row>
    <row r="33" spans="1:16" s="42" customFormat="1" ht="12.75" customHeight="1">
      <c r="A33" s="229"/>
      <c r="B33" s="46"/>
      <c r="C33" s="46"/>
      <c r="D33" s="46"/>
      <c r="J33" s="46"/>
      <c r="P33" s="229"/>
    </row>
    <row r="34" spans="1:16" s="42" customFormat="1" ht="12.75" customHeight="1">
      <c r="A34" s="229"/>
      <c r="B34" s="46"/>
      <c r="C34" s="46"/>
      <c r="D34" s="46"/>
      <c r="J34" s="46"/>
      <c r="P34" s="229"/>
    </row>
    <row r="35" spans="1:16" s="42" customFormat="1" ht="12.75" customHeight="1">
      <c r="A35" s="229"/>
      <c r="B35" s="46"/>
      <c r="C35" s="46"/>
      <c r="D35" s="46"/>
      <c r="J35" s="46"/>
      <c r="P35" s="229"/>
    </row>
    <row r="36" spans="1:16" s="42" customFormat="1" ht="12.75" customHeight="1">
      <c r="A36" s="229"/>
      <c r="B36" s="46"/>
      <c r="C36" s="46"/>
      <c r="D36" s="46"/>
      <c r="J36" s="46"/>
      <c r="P36" s="229"/>
    </row>
    <row r="37" spans="1:16" s="42" customFormat="1" ht="12.75" customHeight="1">
      <c r="A37" s="229"/>
      <c r="B37" s="46"/>
      <c r="C37" s="46"/>
      <c r="D37" s="46"/>
      <c r="J37" s="46"/>
      <c r="P37" s="229"/>
    </row>
    <row r="38" spans="1:16" s="42" customFormat="1" ht="12.75" customHeight="1">
      <c r="A38" s="229"/>
      <c r="B38" s="46"/>
      <c r="C38" s="46"/>
      <c r="D38" s="46"/>
      <c r="J38" s="46"/>
      <c r="P38" s="229"/>
    </row>
    <row r="39" spans="1:16" s="42" customFormat="1" ht="12.75" customHeight="1">
      <c r="A39" s="229"/>
      <c r="B39" s="46"/>
      <c r="C39" s="46"/>
      <c r="D39" s="46"/>
      <c r="J39" s="46"/>
      <c r="P39" s="229"/>
    </row>
    <row r="40" spans="1:16" s="42" customFormat="1" ht="12.75" customHeight="1">
      <c r="A40" s="229"/>
      <c r="B40" s="46"/>
      <c r="C40" s="46"/>
      <c r="D40" s="46"/>
      <c r="J40" s="46"/>
      <c r="P40" s="229"/>
    </row>
    <row r="41" spans="1:16" s="42" customFormat="1" ht="12.75" customHeight="1">
      <c r="A41" s="229"/>
      <c r="B41" s="46"/>
      <c r="C41" s="46"/>
      <c r="D41" s="46"/>
      <c r="J41" s="46"/>
      <c r="P41" s="229"/>
    </row>
    <row r="42" spans="1:16" s="42" customFormat="1" ht="12.75" customHeight="1">
      <c r="A42" s="229"/>
      <c r="B42" s="46"/>
      <c r="C42" s="46"/>
      <c r="D42" s="46"/>
      <c r="J42" s="46"/>
      <c r="P42" s="229"/>
    </row>
    <row r="43" spans="1:16" s="42" customFormat="1" ht="12.75" customHeight="1">
      <c r="A43" s="229"/>
      <c r="B43" s="46"/>
      <c r="C43" s="46"/>
      <c r="D43" s="46"/>
      <c r="J43" s="46"/>
      <c r="P43" s="229"/>
    </row>
    <row r="44" spans="1:16" s="42" customFormat="1" ht="12.75" customHeight="1">
      <c r="A44" s="229"/>
      <c r="B44" s="46"/>
      <c r="C44" s="46"/>
      <c r="D44" s="46"/>
      <c r="J44" s="46"/>
      <c r="P44" s="229"/>
    </row>
    <row r="45" spans="1:16" s="42" customFormat="1" ht="12.75" customHeight="1">
      <c r="A45" s="229"/>
      <c r="B45" s="46"/>
      <c r="C45" s="46"/>
      <c r="D45" s="46"/>
      <c r="J45" s="46"/>
      <c r="P45" s="229"/>
    </row>
    <row r="46" spans="1:16" s="42" customFormat="1" ht="12.75" customHeight="1">
      <c r="A46" s="229"/>
      <c r="B46" s="46"/>
      <c r="C46" s="46"/>
      <c r="D46" s="46"/>
      <c r="J46" s="46"/>
      <c r="P46" s="229"/>
    </row>
    <row r="47" spans="1:16" s="42" customFormat="1" ht="12.75" customHeight="1">
      <c r="A47" s="229"/>
      <c r="B47" s="46"/>
      <c r="C47" s="46"/>
      <c r="D47" s="46"/>
      <c r="J47" s="46"/>
      <c r="P47" s="229"/>
    </row>
    <row r="48" spans="1:16" s="42" customFormat="1" ht="12.75" customHeight="1">
      <c r="A48" s="229"/>
      <c r="B48" s="46"/>
      <c r="C48" s="46"/>
      <c r="D48" s="46"/>
      <c r="J48" s="46"/>
      <c r="P48" s="229"/>
    </row>
    <row r="49" spans="1:16" s="42" customFormat="1" ht="12.75" customHeight="1">
      <c r="A49" s="229"/>
      <c r="B49" s="46"/>
      <c r="C49" s="46"/>
      <c r="D49" s="46"/>
      <c r="J49" s="46"/>
      <c r="P49" s="229"/>
    </row>
    <row r="50" spans="1:16" s="42" customFormat="1" ht="12.75" customHeight="1">
      <c r="A50" s="229"/>
      <c r="B50" s="46"/>
      <c r="C50" s="46"/>
      <c r="D50" s="46"/>
      <c r="J50" s="46"/>
      <c r="P50" s="229"/>
    </row>
    <row r="51" spans="1:16" s="42" customFormat="1" ht="12.75" customHeight="1">
      <c r="A51" s="229"/>
      <c r="B51" s="46"/>
      <c r="C51" s="46"/>
      <c r="D51" s="46"/>
      <c r="J51" s="46"/>
      <c r="P51" s="229"/>
    </row>
    <row r="52" spans="1:16" s="42" customFormat="1" ht="12.75" customHeight="1">
      <c r="A52" s="229"/>
      <c r="B52" s="46"/>
      <c r="C52" s="46"/>
      <c r="D52" s="46"/>
      <c r="J52" s="46"/>
      <c r="P52" s="229"/>
    </row>
    <row r="53" spans="1:16" s="42" customFormat="1" ht="12.75" customHeight="1">
      <c r="A53" s="229"/>
      <c r="B53" s="46"/>
      <c r="C53" s="46"/>
      <c r="D53" s="46"/>
      <c r="J53" s="46"/>
      <c r="P53" s="229"/>
    </row>
    <row r="54" spans="1:16" s="42" customFormat="1" ht="12.75" customHeight="1">
      <c r="A54" s="229"/>
      <c r="B54" s="46"/>
      <c r="C54" s="46"/>
      <c r="D54" s="46"/>
      <c r="J54" s="46"/>
      <c r="P54" s="229"/>
    </row>
    <row r="55" spans="1:16" s="42" customFormat="1" ht="12.75" customHeight="1">
      <c r="A55" s="229"/>
      <c r="B55" s="46"/>
      <c r="C55" s="46"/>
      <c r="D55" s="46"/>
      <c r="J55" s="46"/>
      <c r="P55" s="229"/>
    </row>
    <row r="56" spans="1:16" s="42" customFormat="1" ht="12.75" customHeight="1">
      <c r="A56" s="229"/>
      <c r="B56" s="46"/>
      <c r="C56" s="46"/>
      <c r="D56" s="46"/>
      <c r="J56" s="46"/>
      <c r="P56" s="229"/>
    </row>
    <row r="57" spans="1:16" s="42" customFormat="1" ht="12.75" customHeight="1">
      <c r="A57" s="229"/>
      <c r="B57" s="46"/>
      <c r="C57" s="46"/>
      <c r="D57" s="46"/>
      <c r="J57" s="46"/>
      <c r="P57" s="229"/>
    </row>
    <row r="58" spans="1:16" s="42" customFormat="1" ht="12.75" customHeight="1">
      <c r="A58" s="229"/>
      <c r="B58" s="46"/>
      <c r="C58" s="46"/>
      <c r="D58" s="46"/>
      <c r="J58" s="46"/>
      <c r="P58" s="229"/>
    </row>
    <row r="59" spans="1:16" s="42" customFormat="1" ht="12.75" customHeight="1">
      <c r="A59" s="229"/>
      <c r="B59" s="46"/>
      <c r="C59" s="46"/>
      <c r="D59" s="46"/>
      <c r="J59" s="46"/>
      <c r="P59" s="229"/>
    </row>
    <row r="60" spans="1:16" s="42" customFormat="1" ht="12.75" customHeight="1">
      <c r="A60" s="229"/>
      <c r="B60" s="46"/>
      <c r="C60" s="46"/>
      <c r="D60" s="46"/>
      <c r="J60" s="46"/>
      <c r="P60" s="229"/>
    </row>
    <row r="61" spans="1:16" s="42" customFormat="1" ht="12.75" customHeight="1">
      <c r="A61" s="229"/>
      <c r="B61" s="46"/>
      <c r="C61" s="46"/>
      <c r="D61" s="46"/>
      <c r="J61" s="46"/>
      <c r="P61" s="229"/>
    </row>
    <row r="62" spans="1:16" s="42" customFormat="1" ht="12.75" customHeight="1">
      <c r="A62" s="229"/>
      <c r="B62" s="46"/>
      <c r="C62" s="46"/>
      <c r="D62" s="46"/>
      <c r="J62" s="46"/>
      <c r="P62" s="229"/>
    </row>
    <row r="63" spans="1:16" s="42" customFormat="1" ht="12.75" customHeight="1">
      <c r="A63" s="229"/>
      <c r="B63" s="46"/>
      <c r="C63" s="46"/>
      <c r="D63" s="46"/>
      <c r="J63" s="46"/>
      <c r="P63" s="229"/>
    </row>
    <row r="64" spans="1:16" s="42" customFormat="1" ht="12.75" customHeight="1">
      <c r="A64" s="229"/>
      <c r="B64" s="46"/>
      <c r="C64" s="46"/>
      <c r="D64" s="46"/>
      <c r="J64" s="46"/>
      <c r="P64" s="229"/>
    </row>
    <row r="65" spans="1:16" s="42" customFormat="1" ht="12.75" customHeight="1">
      <c r="A65" s="229"/>
      <c r="B65" s="46"/>
      <c r="C65" s="46"/>
      <c r="D65" s="46"/>
      <c r="J65" s="46"/>
      <c r="P65" s="229"/>
    </row>
    <row r="66" spans="1:16" s="42" customFormat="1" ht="12.75" customHeight="1">
      <c r="A66" s="229"/>
      <c r="B66" s="46"/>
      <c r="C66" s="46"/>
      <c r="D66" s="46"/>
      <c r="J66" s="46"/>
      <c r="P66" s="229"/>
    </row>
    <row r="67" spans="1:16" s="42" customFormat="1" ht="12.75" customHeight="1">
      <c r="A67" s="229"/>
      <c r="B67" s="46"/>
      <c r="C67" s="46"/>
      <c r="D67" s="46"/>
      <c r="J67" s="46"/>
      <c r="P67" s="229"/>
    </row>
    <row r="68" spans="1:16" s="42" customFormat="1" ht="12.75" customHeight="1">
      <c r="A68" s="229"/>
      <c r="B68" s="46"/>
      <c r="C68" s="46"/>
      <c r="D68" s="46"/>
      <c r="J68" s="46"/>
      <c r="P68" s="229"/>
    </row>
    <row r="69" spans="1:16" s="42" customFormat="1" ht="12.75" customHeight="1">
      <c r="A69" s="229"/>
      <c r="B69" s="46"/>
      <c r="C69" s="46"/>
      <c r="D69" s="46"/>
      <c r="J69" s="46"/>
      <c r="P69" s="229"/>
    </row>
    <row r="70" spans="1:16" s="42" customFormat="1" ht="12.75" customHeight="1">
      <c r="A70" s="229"/>
      <c r="B70" s="46"/>
      <c r="C70" s="46"/>
      <c r="D70" s="46"/>
      <c r="J70" s="46"/>
      <c r="P70" s="229"/>
    </row>
    <row r="71" spans="1:16" s="42" customFormat="1" ht="12.75" customHeight="1">
      <c r="A71" s="229"/>
      <c r="B71" s="46"/>
      <c r="C71" s="46"/>
      <c r="D71" s="46"/>
      <c r="J71" s="46"/>
      <c r="P71" s="229"/>
    </row>
    <row r="72" spans="1:16" s="42" customFormat="1" ht="12.75" customHeight="1">
      <c r="A72" s="229"/>
      <c r="B72" s="46"/>
      <c r="C72" s="46"/>
      <c r="D72" s="46"/>
      <c r="J72" s="46"/>
      <c r="P72" s="229"/>
    </row>
    <row r="73" spans="1:16" s="42" customFormat="1" ht="12.75" customHeight="1">
      <c r="A73" s="229"/>
      <c r="B73" s="46"/>
      <c r="C73" s="46"/>
      <c r="D73" s="46"/>
      <c r="J73" s="46"/>
      <c r="P73" s="229"/>
    </row>
    <row r="74" spans="1:16" s="42" customFormat="1" ht="12.75" customHeight="1">
      <c r="A74" s="229"/>
      <c r="B74" s="46"/>
      <c r="C74" s="46"/>
      <c r="D74" s="46"/>
      <c r="J74" s="46"/>
      <c r="P74" s="229"/>
    </row>
    <row r="75" spans="1:16" s="42" customFormat="1" ht="12.75" customHeight="1">
      <c r="A75" s="229"/>
      <c r="B75" s="46"/>
      <c r="C75" s="46"/>
      <c r="D75" s="46"/>
      <c r="J75" s="46"/>
      <c r="P75" s="229"/>
    </row>
    <row r="76" spans="1:16" s="42" customFormat="1" ht="12.75" customHeight="1">
      <c r="A76" s="229"/>
      <c r="B76" s="46"/>
      <c r="C76" s="46"/>
      <c r="D76" s="46"/>
      <c r="J76" s="46"/>
      <c r="P76" s="229"/>
    </row>
    <row r="77" spans="1:16" s="42" customFormat="1" ht="12.75" customHeight="1">
      <c r="A77" s="229"/>
      <c r="B77" s="46"/>
      <c r="C77" s="46"/>
      <c r="D77" s="46"/>
      <c r="J77" s="46"/>
      <c r="P77" s="229"/>
    </row>
    <row r="78" spans="1:16" s="42" customFormat="1" ht="12.75" customHeight="1">
      <c r="A78" s="229"/>
      <c r="B78" s="46"/>
      <c r="C78" s="46"/>
      <c r="D78" s="46"/>
      <c r="J78" s="46"/>
      <c r="P78" s="229"/>
    </row>
    <row r="79" spans="1:16" s="42" customFormat="1" ht="12.75" customHeight="1">
      <c r="A79" s="229"/>
      <c r="B79" s="46"/>
      <c r="C79" s="46"/>
      <c r="D79" s="46"/>
      <c r="J79" s="46"/>
      <c r="P79" s="229"/>
    </row>
    <row r="80" spans="1:16" s="42" customFormat="1" ht="12.75" customHeight="1">
      <c r="A80" s="229"/>
      <c r="B80" s="46"/>
      <c r="C80" s="46"/>
      <c r="D80" s="46"/>
      <c r="J80" s="46"/>
      <c r="P80" s="229"/>
    </row>
    <row r="81" spans="1:16" s="42" customFormat="1" ht="12.75" customHeight="1">
      <c r="A81" s="229"/>
      <c r="B81" s="46"/>
      <c r="C81" s="46"/>
      <c r="D81" s="46"/>
      <c r="J81" s="46"/>
      <c r="P81" s="229"/>
    </row>
    <row r="82" spans="1:16" s="42" customFormat="1" ht="12.75" customHeight="1">
      <c r="A82" s="229"/>
      <c r="B82" s="46"/>
      <c r="C82" s="46"/>
      <c r="D82" s="46"/>
      <c r="J82" s="46"/>
      <c r="P82" s="229"/>
    </row>
    <row r="83" spans="1:16" s="42" customFormat="1" ht="16.5" customHeight="1">
      <c r="A83" s="229"/>
      <c r="B83" s="158" t="s">
        <v>67</v>
      </c>
      <c r="C83" s="46"/>
      <c r="D83" s="46"/>
      <c r="J83" s="46"/>
      <c r="P83" s="229"/>
    </row>
    <row r="84" spans="1:16" ht="16.5" customHeight="1">
      <c r="B84" s="158" t="s">
        <v>68</v>
      </c>
    </row>
    <row r="85" spans="1:16" s="123" customFormat="1" ht="14.25" customHeight="1">
      <c r="A85" s="230"/>
      <c r="B85" s="3"/>
      <c r="C85" s="3"/>
      <c r="D85" s="3"/>
      <c r="E85" s="20"/>
      <c r="F85" s="20"/>
      <c r="G85" s="20"/>
      <c r="H85" s="20"/>
      <c r="I85" s="20"/>
      <c r="J85" s="3"/>
      <c r="K85" s="20"/>
      <c r="L85" s="20"/>
      <c r="M85" s="20"/>
      <c r="N85" s="20"/>
      <c r="O85" s="20"/>
      <c r="P85" s="230"/>
    </row>
    <row r="86" spans="1:16" s="123" customFormat="1" ht="14.25" customHeight="1">
      <c r="A86" s="230"/>
      <c r="B86" s="74"/>
      <c r="C86" s="3"/>
      <c r="D86" s="3"/>
      <c r="E86" s="20"/>
      <c r="F86" s="20"/>
      <c r="G86" s="20"/>
      <c r="H86" s="20"/>
      <c r="I86" s="20"/>
      <c r="J86" s="3"/>
      <c r="K86" s="20"/>
      <c r="L86" s="20"/>
      <c r="M86" s="20"/>
      <c r="N86" s="20"/>
      <c r="O86" s="20"/>
      <c r="P86" s="230"/>
    </row>
    <row r="87" spans="1:16" s="123" customFormat="1" ht="14.25" customHeight="1">
      <c r="A87" s="230"/>
      <c r="B87" s="3"/>
      <c r="C87" s="3"/>
      <c r="D87" s="3"/>
      <c r="E87" s="20"/>
      <c r="F87" s="20"/>
      <c r="G87" s="20"/>
      <c r="H87" s="20"/>
      <c r="I87" s="20"/>
      <c r="J87" s="3"/>
      <c r="K87" s="20"/>
      <c r="L87" s="20"/>
      <c r="M87" s="20"/>
      <c r="N87" s="20"/>
      <c r="O87" s="20"/>
      <c r="P87" s="230"/>
    </row>
    <row r="88" spans="1:16" ht="12.75" customHeight="1">
      <c r="B88" s="74"/>
      <c r="C88" s="231"/>
      <c r="D88" s="231"/>
      <c r="E88" s="231"/>
      <c r="F88" s="224"/>
      <c r="G88" s="224"/>
      <c r="H88" s="224"/>
      <c r="I88" s="224"/>
      <c r="J88" s="224"/>
      <c r="K88" s="224"/>
      <c r="L88" s="224"/>
      <c r="M88" s="231"/>
      <c r="N88" s="224"/>
      <c r="O88" s="219"/>
      <c r="P88" s="20"/>
    </row>
    <row r="89" spans="1:16" ht="12.75" customHeight="1">
      <c r="B89" s="280" t="s">
        <v>97</v>
      </c>
      <c r="C89" s="280"/>
      <c r="D89" s="280"/>
      <c r="E89" s="280"/>
      <c r="F89" s="280"/>
      <c r="G89" s="280"/>
      <c r="H89" s="280"/>
      <c r="I89" s="280"/>
      <c r="J89" s="280"/>
      <c r="K89" s="280"/>
      <c r="L89" s="280"/>
      <c r="M89" s="280"/>
      <c r="N89" s="280"/>
      <c r="O89" s="280"/>
      <c r="P89" s="280"/>
    </row>
    <row r="90" spans="1:16" ht="12.75" customHeight="1">
      <c r="B90" s="280" t="s">
        <v>117</v>
      </c>
      <c r="C90" s="280"/>
      <c r="D90" s="280"/>
      <c r="E90" s="280"/>
      <c r="F90" s="280"/>
      <c r="G90" s="280"/>
      <c r="H90" s="280"/>
      <c r="I90" s="280"/>
      <c r="J90" s="280"/>
      <c r="K90" s="280"/>
      <c r="L90" s="280"/>
      <c r="M90" s="280"/>
      <c r="N90" s="280"/>
      <c r="O90" s="280"/>
      <c r="P90" s="280"/>
    </row>
    <row r="91" spans="1:16" ht="12.75" customHeight="1"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20"/>
    </row>
    <row r="92" spans="1:16" ht="20.25" customHeight="1">
      <c r="B92" s="352" t="s">
        <v>17</v>
      </c>
      <c r="C92" s="352"/>
      <c r="D92" s="352"/>
      <c r="E92" s="352"/>
      <c r="F92" s="352"/>
      <c r="G92" s="352"/>
      <c r="H92" s="352"/>
      <c r="I92" s="352"/>
      <c r="J92" s="352"/>
      <c r="K92" s="352"/>
      <c r="L92" s="352"/>
      <c r="M92" s="352"/>
      <c r="N92" s="352"/>
      <c r="O92" s="352"/>
      <c r="P92" s="39"/>
    </row>
    <row r="93" spans="1:16" ht="12.75" customHeight="1"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113"/>
      <c r="M93" s="113"/>
      <c r="N93" s="113"/>
      <c r="O93" s="113"/>
      <c r="P93" s="113"/>
    </row>
    <row r="94" spans="1:16" ht="12.75" customHeight="1">
      <c r="B94" s="353" t="s">
        <v>98</v>
      </c>
      <c r="C94" s="354"/>
      <c r="D94" s="354"/>
      <c r="E94" s="354"/>
      <c r="F94" s="354"/>
      <c r="G94" s="354"/>
      <c r="H94" s="354"/>
      <c r="I94" s="354"/>
      <c r="J94" s="354"/>
      <c r="K94" s="354"/>
      <c r="L94" s="354"/>
      <c r="M94" s="354"/>
      <c r="N94" s="354"/>
      <c r="O94" s="354"/>
      <c r="P94" s="232"/>
    </row>
    <row r="95" spans="1:16" ht="12.75" customHeight="1">
      <c r="B95" s="354"/>
      <c r="C95" s="354"/>
      <c r="D95" s="354"/>
      <c r="E95" s="354"/>
      <c r="F95" s="354"/>
      <c r="G95" s="354"/>
      <c r="H95" s="354"/>
      <c r="I95" s="354"/>
      <c r="J95" s="354"/>
      <c r="K95" s="354"/>
      <c r="L95" s="354"/>
      <c r="M95" s="354"/>
      <c r="N95" s="354"/>
      <c r="O95" s="354"/>
      <c r="P95" s="232"/>
    </row>
    <row r="96" spans="1:16" ht="12.75" customHeight="1">
      <c r="B96" s="114"/>
      <c r="K96" s="3"/>
      <c r="P96" s="20"/>
    </row>
    <row r="97" spans="1:16" ht="12.75" customHeight="1">
      <c r="B97" s="114" t="s">
        <v>99</v>
      </c>
      <c r="K97" s="3"/>
      <c r="P97" s="20"/>
    </row>
    <row r="98" spans="1:16" ht="12.75" customHeight="1">
      <c r="B98" s="114" t="s">
        <v>100</v>
      </c>
      <c r="K98" s="3"/>
      <c r="P98" s="20"/>
    </row>
    <row r="99" spans="1:16" ht="12.75" customHeight="1">
      <c r="B99" s="114" t="s">
        <v>101</v>
      </c>
      <c r="K99" s="3"/>
      <c r="P99" s="20"/>
    </row>
    <row r="100" spans="1:16" ht="12.75" customHeight="1">
      <c r="B100" s="114" t="s">
        <v>102</v>
      </c>
      <c r="K100" s="3"/>
      <c r="P100" s="20"/>
    </row>
    <row r="101" spans="1:16" ht="12.75" customHeight="1">
      <c r="B101" s="114" t="s">
        <v>103</v>
      </c>
      <c r="K101" s="3"/>
      <c r="P101" s="20"/>
    </row>
    <row r="102" spans="1:16" ht="12.75" customHeight="1">
      <c r="B102" s="114" t="s">
        <v>104</v>
      </c>
      <c r="K102" s="3"/>
      <c r="P102" s="20"/>
    </row>
    <row r="103" spans="1:16" ht="12.75" customHeight="1">
      <c r="B103" s="20"/>
      <c r="C103" s="20"/>
      <c r="D103" s="20"/>
      <c r="J103" s="20"/>
      <c r="O103" s="6"/>
      <c r="P103" s="6"/>
    </row>
    <row r="104" spans="1:16" ht="12.75" customHeight="1">
      <c r="B104" s="233" t="s">
        <v>105</v>
      </c>
      <c r="C104" s="234"/>
      <c r="D104" s="234"/>
      <c r="E104" s="6"/>
      <c r="F104" s="6"/>
      <c r="G104" s="6"/>
      <c r="H104" s="6"/>
      <c r="I104" s="6"/>
      <c r="J104" s="234"/>
      <c r="K104" s="234"/>
      <c r="L104" s="6"/>
      <c r="M104" s="6"/>
      <c r="N104" s="6"/>
      <c r="O104" s="113"/>
      <c r="P104" s="113"/>
    </row>
    <row r="105" spans="1:16" ht="12.75" customHeight="1">
      <c r="B105" s="111" t="s">
        <v>106</v>
      </c>
      <c r="C105" s="34"/>
      <c r="D105" s="34"/>
      <c r="E105" s="113"/>
      <c r="F105" s="113"/>
      <c r="G105" s="113"/>
      <c r="H105" s="113"/>
      <c r="I105" s="113"/>
      <c r="J105" s="34"/>
      <c r="K105" s="34"/>
      <c r="L105" s="113"/>
      <c r="M105" s="113"/>
      <c r="N105" s="113"/>
      <c r="O105" s="113"/>
      <c r="P105" s="113"/>
    </row>
    <row r="106" spans="1:16" ht="12.75" customHeight="1">
      <c r="B106" s="111" t="s">
        <v>107</v>
      </c>
      <c r="C106" s="34"/>
      <c r="D106" s="34"/>
      <c r="E106" s="113"/>
      <c r="F106" s="113"/>
      <c r="G106" s="113"/>
      <c r="H106" s="113"/>
      <c r="I106" s="113"/>
      <c r="J106" s="34"/>
      <c r="K106" s="34"/>
      <c r="L106" s="113"/>
      <c r="M106" s="113"/>
      <c r="N106" s="113"/>
      <c r="O106" s="113"/>
      <c r="P106" s="113"/>
    </row>
    <row r="107" spans="1:16" ht="12.75" customHeight="1">
      <c r="B107" s="233" t="s">
        <v>108</v>
      </c>
      <c r="C107" s="235"/>
      <c r="D107" s="235"/>
      <c r="E107" s="235"/>
      <c r="F107" s="235"/>
      <c r="G107" s="235"/>
      <c r="H107" s="235"/>
      <c r="I107" s="235"/>
      <c r="J107" s="235"/>
      <c r="K107" s="235"/>
      <c r="L107" s="235"/>
      <c r="M107" s="235"/>
      <c r="N107" s="235"/>
      <c r="O107" s="235"/>
      <c r="P107" s="235"/>
    </row>
    <row r="108" spans="1:16" ht="12.75" customHeight="1">
      <c r="B108" s="10"/>
      <c r="C108" s="11"/>
      <c r="D108" s="12"/>
      <c r="E108" s="11"/>
      <c r="F108" s="13"/>
      <c r="G108" s="13"/>
      <c r="H108" s="13"/>
      <c r="I108" s="13"/>
      <c r="J108" s="13"/>
      <c r="K108" s="13"/>
      <c r="L108" s="13"/>
      <c r="M108" s="11"/>
      <c r="N108" s="13"/>
      <c r="O108" s="13"/>
      <c r="P108" s="1"/>
    </row>
    <row r="109" spans="1:16" s="123" customFormat="1" ht="12.75" customHeight="1">
      <c r="A109" s="229"/>
      <c r="B109" s="304" t="s">
        <v>9</v>
      </c>
      <c r="C109" s="304" t="s">
        <v>14</v>
      </c>
      <c r="D109" s="300" t="s">
        <v>15</v>
      </c>
      <c r="E109" s="347"/>
      <c r="F109" s="347"/>
      <c r="G109" s="347"/>
      <c r="H109" s="347"/>
      <c r="I109" s="347"/>
      <c r="J109" s="347"/>
      <c r="K109" s="347"/>
      <c r="L109" s="301"/>
      <c r="M109" s="304" t="s">
        <v>11</v>
      </c>
      <c r="N109" s="304" t="s">
        <v>12</v>
      </c>
      <c r="O109" s="304" t="s">
        <v>10</v>
      </c>
      <c r="P109" s="236"/>
    </row>
    <row r="110" spans="1:16" s="123" customFormat="1" ht="12.75" customHeight="1">
      <c r="A110" s="229"/>
      <c r="B110" s="345"/>
      <c r="C110" s="346"/>
      <c r="D110" s="348"/>
      <c r="E110" s="349"/>
      <c r="F110" s="349"/>
      <c r="G110" s="349"/>
      <c r="H110" s="349"/>
      <c r="I110" s="349"/>
      <c r="J110" s="349"/>
      <c r="K110" s="349"/>
      <c r="L110" s="350"/>
      <c r="M110" s="345"/>
      <c r="N110" s="345"/>
      <c r="O110" s="345"/>
      <c r="P110" s="236"/>
    </row>
    <row r="111" spans="1:16" s="123" customFormat="1" ht="15.75" customHeight="1">
      <c r="A111" s="229"/>
      <c r="B111" s="206">
        <v>1</v>
      </c>
      <c r="C111" s="115">
        <v>1</v>
      </c>
      <c r="D111" s="341" t="s">
        <v>109</v>
      </c>
      <c r="E111" s="341"/>
      <c r="F111" s="341"/>
      <c r="G111" s="341"/>
      <c r="H111" s="341"/>
      <c r="I111" s="341"/>
      <c r="J111" s="341"/>
      <c r="K111" s="341"/>
      <c r="L111" s="341"/>
      <c r="M111" s="141">
        <v>320</v>
      </c>
      <c r="N111" s="141">
        <v>320</v>
      </c>
      <c r="O111" s="62"/>
      <c r="P111" s="236"/>
    </row>
    <row r="112" spans="1:16" s="123" customFormat="1" ht="15.75" customHeight="1">
      <c r="A112" s="229"/>
      <c r="B112" s="206">
        <v>2</v>
      </c>
      <c r="C112" s="116">
        <v>2</v>
      </c>
      <c r="D112" s="341" t="s">
        <v>109</v>
      </c>
      <c r="E112" s="341"/>
      <c r="F112" s="341"/>
      <c r="G112" s="341"/>
      <c r="H112" s="341"/>
      <c r="I112" s="341"/>
      <c r="J112" s="341"/>
      <c r="K112" s="341"/>
      <c r="L112" s="341"/>
      <c r="M112" s="141">
        <v>320</v>
      </c>
      <c r="N112" s="141">
        <f>M112*C112</f>
        <v>640</v>
      </c>
      <c r="O112" s="62"/>
      <c r="P112" s="236"/>
    </row>
    <row r="113" spans="1:16" s="123" customFormat="1" ht="15.75" customHeight="1">
      <c r="A113" s="229"/>
      <c r="B113" s="206">
        <v>3</v>
      </c>
      <c r="C113" s="116">
        <v>1</v>
      </c>
      <c r="D113" s="341" t="s">
        <v>109</v>
      </c>
      <c r="E113" s="341"/>
      <c r="F113" s="341"/>
      <c r="G113" s="341"/>
      <c r="H113" s="341"/>
      <c r="I113" s="341"/>
      <c r="J113" s="341"/>
      <c r="K113" s="341"/>
      <c r="L113" s="341"/>
      <c r="M113" s="141">
        <v>320</v>
      </c>
      <c r="N113" s="101">
        <v>320</v>
      </c>
      <c r="O113" s="62"/>
      <c r="P113" s="236"/>
    </row>
    <row r="114" spans="1:16" s="123" customFormat="1" ht="15.75" customHeight="1">
      <c r="A114" s="229"/>
      <c r="B114" s="342"/>
      <c r="C114" s="343"/>
      <c r="D114" s="343"/>
      <c r="E114" s="237"/>
      <c r="F114" s="238"/>
      <c r="G114" s="238"/>
      <c r="H114" s="238"/>
      <c r="I114" s="238"/>
      <c r="J114" s="238"/>
      <c r="K114" s="238"/>
      <c r="L114" s="238"/>
      <c r="M114" s="239" t="s">
        <v>13</v>
      </c>
      <c r="N114" s="240">
        <f>SUM(N111:N113)</f>
        <v>1280</v>
      </c>
      <c r="O114" s="62"/>
      <c r="P114" s="236"/>
    </row>
    <row r="115" spans="1:16" ht="4.5" customHeight="1">
      <c r="B115" s="241"/>
      <c r="C115" s="241"/>
      <c r="D115" s="241"/>
      <c r="E115" s="241"/>
      <c r="F115" s="241"/>
      <c r="G115" s="241"/>
      <c r="H115" s="241"/>
      <c r="I115" s="241"/>
      <c r="J115" s="241"/>
      <c r="K115" s="241"/>
      <c r="L115" s="241"/>
      <c r="M115" s="241"/>
      <c r="N115" s="241"/>
      <c r="O115" s="241"/>
      <c r="P115" s="20"/>
    </row>
    <row r="116" spans="1:16" ht="18" customHeight="1">
      <c r="B116" s="344" t="s">
        <v>27</v>
      </c>
      <c r="C116" s="344"/>
      <c r="D116" s="344"/>
      <c r="E116" s="344"/>
      <c r="F116" s="344"/>
      <c r="G116" s="344"/>
      <c r="H116" s="344"/>
      <c r="I116" s="344"/>
      <c r="J116" s="344"/>
      <c r="K116" s="344"/>
      <c r="L116" s="344"/>
      <c r="M116" s="344"/>
      <c r="N116" s="344"/>
      <c r="O116" s="344"/>
      <c r="P116" s="242"/>
    </row>
    <row r="117" spans="1:16" ht="12.75" customHeight="1">
      <c r="B117" s="21" t="str">
        <f>B28</f>
        <v>MAIO DE 2012</v>
      </c>
      <c r="K117" s="3"/>
      <c r="P117" s="123"/>
    </row>
    <row r="118" spans="1:16" ht="12.75" hidden="1" customHeight="1">
      <c r="B118" s="34"/>
      <c r="C118" s="231"/>
      <c r="D118" s="231"/>
      <c r="E118" s="231"/>
      <c r="F118" s="224"/>
      <c r="G118" s="224"/>
      <c r="H118" s="224"/>
      <c r="I118" s="224"/>
      <c r="J118" s="224"/>
      <c r="K118" s="224"/>
      <c r="L118" s="224"/>
      <c r="M118" s="231"/>
      <c r="N118" s="224"/>
      <c r="O118" s="219"/>
      <c r="P118" s="20"/>
    </row>
    <row r="119" spans="1:16" ht="12.75" hidden="1" customHeight="1">
      <c r="B119" s="34"/>
      <c r="C119" s="231"/>
      <c r="D119" s="231"/>
      <c r="E119" s="231"/>
      <c r="F119" s="224"/>
      <c r="G119" s="224"/>
      <c r="H119" s="224"/>
      <c r="I119" s="224"/>
      <c r="J119" s="224"/>
      <c r="K119" s="224"/>
      <c r="L119" s="224"/>
      <c r="M119" s="231"/>
      <c r="N119" s="224"/>
      <c r="O119" s="219"/>
      <c r="P119" s="20"/>
    </row>
    <row r="120" spans="1:16" ht="12.75" hidden="1" customHeight="1">
      <c r="B120" s="34"/>
      <c r="C120" s="231"/>
      <c r="D120" s="231"/>
      <c r="E120" s="231"/>
      <c r="F120" s="224"/>
      <c r="G120" s="224"/>
      <c r="H120" s="224"/>
      <c r="I120" s="224"/>
      <c r="J120" s="224"/>
      <c r="K120" s="224"/>
      <c r="L120" s="224"/>
      <c r="M120" s="231"/>
      <c r="N120" s="224"/>
      <c r="O120" s="219"/>
      <c r="P120" s="20"/>
    </row>
    <row r="121" spans="1:16" ht="12.75" hidden="1" customHeight="1">
      <c r="B121" s="34"/>
      <c r="C121" s="231"/>
      <c r="D121" s="231"/>
      <c r="E121" s="231"/>
      <c r="F121" s="224"/>
      <c r="G121" s="224"/>
      <c r="H121" s="224"/>
      <c r="I121" s="224"/>
      <c r="J121" s="224"/>
      <c r="K121" s="224"/>
      <c r="L121" s="224"/>
      <c r="M121" s="231"/>
      <c r="N121" s="224"/>
      <c r="O121" s="219"/>
      <c r="P121" s="20"/>
    </row>
    <row r="122" spans="1:16" ht="12.75" hidden="1" customHeight="1">
      <c r="B122" s="34"/>
      <c r="C122" s="231"/>
      <c r="D122" s="231"/>
      <c r="E122" s="231"/>
      <c r="F122" s="224"/>
      <c r="G122" s="224"/>
      <c r="H122" s="224"/>
      <c r="I122" s="224"/>
      <c r="J122" s="224"/>
      <c r="K122" s="224"/>
      <c r="L122" s="224"/>
      <c r="M122" s="231"/>
      <c r="N122" s="224"/>
      <c r="O122" s="219"/>
      <c r="P122" s="20"/>
    </row>
    <row r="123" spans="1:16" ht="12.75" hidden="1" customHeight="1">
      <c r="B123" s="243"/>
      <c r="C123" s="231"/>
      <c r="D123" s="231"/>
      <c r="E123" s="231"/>
      <c r="F123" s="224"/>
      <c r="G123" s="224"/>
      <c r="H123" s="224"/>
      <c r="I123" s="224"/>
      <c r="J123" s="224"/>
      <c r="K123" s="224"/>
      <c r="L123" s="224"/>
      <c r="M123" s="231"/>
      <c r="N123" s="224"/>
      <c r="O123" s="219"/>
      <c r="P123" s="20"/>
    </row>
    <row r="124" spans="1:16" ht="12.75" hidden="1" customHeight="1"/>
    <row r="125" spans="1:16" ht="12.75" hidden="1" customHeight="1"/>
    <row r="126" spans="1:16" ht="12.75" hidden="1" customHeight="1"/>
    <row r="127" spans="1:16" ht="12.75" hidden="1" customHeight="1"/>
    <row r="128" spans="1:16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</sheetData>
  <sheetProtection password="CFE7" sheet="1" objects="1"/>
  <mergeCells count="37">
    <mergeCell ref="D21:L21"/>
    <mergeCell ref="D17:L17"/>
    <mergeCell ref="D18:L18"/>
    <mergeCell ref="B12:C12"/>
    <mergeCell ref="D15:L15"/>
    <mergeCell ref="D16:L16"/>
    <mergeCell ref="D14:L14"/>
    <mergeCell ref="D23:L23"/>
    <mergeCell ref="D24:L24"/>
    <mergeCell ref="B27:O27"/>
    <mergeCell ref="N2:O2"/>
    <mergeCell ref="B8:E8"/>
    <mergeCell ref="F8:O8"/>
    <mergeCell ref="D10:F10"/>
    <mergeCell ref="D12:G12"/>
    <mergeCell ref="D19:L19"/>
    <mergeCell ref="D20:L20"/>
    <mergeCell ref="B10:C10"/>
    <mergeCell ref="L4:O4"/>
    <mergeCell ref="L5:O5"/>
    <mergeCell ref="O109:O110"/>
    <mergeCell ref="B89:P89"/>
    <mergeCell ref="B90:P90"/>
    <mergeCell ref="B92:O92"/>
    <mergeCell ref="B94:O95"/>
    <mergeCell ref="D25:L25"/>
    <mergeCell ref="D22:L22"/>
    <mergeCell ref="D111:L111"/>
    <mergeCell ref="D112:L112"/>
    <mergeCell ref="D113:L113"/>
    <mergeCell ref="B114:D114"/>
    <mergeCell ref="B116:O116"/>
    <mergeCell ref="B109:B110"/>
    <mergeCell ref="C109:C110"/>
    <mergeCell ref="D109:L110"/>
    <mergeCell ref="M109:M110"/>
    <mergeCell ref="N109:N110"/>
  </mergeCells>
  <conditionalFormatting sqref="N15:N25">
    <cfRule type="cellIs" dxfId="9" priority="13" stopIfTrue="1" operator="equal">
      <formula>""</formula>
    </cfRule>
  </conditionalFormatting>
  <conditionalFormatting sqref="B15:C25">
    <cfRule type="cellIs" dxfId="8" priority="12" stopIfTrue="1" operator="equal">
      <formula>0</formula>
    </cfRule>
  </conditionalFormatting>
  <conditionalFormatting sqref="E21:L25 E15:L19 D15:D25 M15:M25">
    <cfRule type="cellIs" dxfId="7" priority="11" stopIfTrue="1" operator="equal">
      <formula>0</formula>
    </cfRule>
  </conditionalFormatting>
  <conditionalFormatting sqref="F8:O8 D10:F10">
    <cfRule type="cellIs" dxfId="6" priority="10" operator="equal">
      <formula>""</formula>
    </cfRule>
  </conditionalFormatting>
  <conditionalFormatting sqref="M114:N114">
    <cfRule type="cellIs" dxfId="5" priority="9" stopIfTrue="1" operator="equal">
      <formula>0</formula>
    </cfRule>
  </conditionalFormatting>
  <conditionalFormatting sqref="D12:G12">
    <cfRule type="cellIs" dxfId="4" priority="1" stopIfTrue="1" operator="equal">
      <formula>""</formula>
    </cfRule>
  </conditionalFormatting>
  <dataValidations count="4">
    <dataValidation type="list" allowBlank="1" showInputMessage="1" showErrorMessage="1" promptTitle="ATENÇÃO!" prompt="PARA RADIOISÓTOPOS OU RADIOATIVOS,  INDICAR O Nº DE AUTORIZAÇÃO DA CNEN PARA O PESQUISADOR  E PARA A INSTITUIÇÃO." sqref="O111">
      <formula1>#REF!</formula1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allowBlank="1" showErrorMessage="1" prompt="DIGITE O NOME NA PRIMEIRA PLANILHA 1-MPN" sqref="F8:M8"/>
  </dataValidations>
  <printOptions horizontalCentered="1" verticalCentered="1"/>
  <pageMargins left="0.39370078740157483" right="0.27559055118110237" top="0.39370078740157483" bottom="0.39370078740157483" header="0" footer="0"/>
  <pageSetup paperSize="9" scale="73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M27"/>
  <sheetViews>
    <sheetView showGridLines="0" showRowColHeaders="0" zoomScale="98" zoomScaleNormal="98" workbookViewId="0"/>
  </sheetViews>
  <sheetFormatPr defaultColWidth="0" defaultRowHeight="12.75" zeroHeight="1"/>
  <cols>
    <col min="1" max="1" width="2.140625" customWidth="1"/>
    <col min="2" max="2" width="4.28515625" bestFit="1" customWidth="1"/>
    <col min="3" max="3" width="4.85546875" style="183" customWidth="1"/>
    <col min="4" max="4" width="82.7109375" customWidth="1"/>
    <col min="5" max="5" width="20.140625" customWidth="1"/>
    <col min="6" max="6" width="2.42578125" style="146" customWidth="1"/>
    <col min="7" max="12" width="1.5703125" hidden="1" customWidth="1"/>
    <col min="13" max="13" width="1.5703125" hidden="1"/>
    <col min="14" max="16384" width="9.140625" hidden="1"/>
  </cols>
  <sheetData>
    <row r="1" spans="2:7">
      <c r="D1" s="72"/>
      <c r="E1" s="72"/>
    </row>
    <row r="2" spans="2:7">
      <c r="D2" s="72"/>
      <c r="E2" s="72"/>
    </row>
    <row r="3" spans="2:7" ht="21.75" customHeight="1">
      <c r="D3" s="72"/>
      <c r="E3" s="149" t="str">
        <f>IF(TRAN!Q8=0,"",TRAN!Q8)</f>
        <v/>
      </c>
    </row>
    <row r="4" spans="2:7" ht="42.75" customHeight="1">
      <c r="B4" s="377" t="s">
        <v>91</v>
      </c>
      <c r="C4" s="374" t="s">
        <v>92</v>
      </c>
      <c r="D4" s="372" t="s">
        <v>60</v>
      </c>
      <c r="E4" s="373"/>
      <c r="G4" t="e">
        <f>IF(#REF!=0,"",#REF!)</f>
        <v>#REF!</v>
      </c>
    </row>
    <row r="5" spans="2:7" ht="3.75" customHeight="1">
      <c r="B5" s="378"/>
      <c r="C5" s="375"/>
      <c r="D5" s="199"/>
      <c r="E5" s="197"/>
    </row>
    <row r="6" spans="2:7" ht="37.5" customHeight="1">
      <c r="B6" s="378"/>
      <c r="C6" s="375"/>
      <c r="D6" s="200" t="s">
        <v>63</v>
      </c>
      <c r="E6" s="254" t="s">
        <v>13</v>
      </c>
      <c r="F6" s="371"/>
    </row>
    <row r="7" spans="2:7" s="9" customFormat="1" ht="39" customHeight="1">
      <c r="B7" s="378"/>
      <c r="C7" s="375"/>
      <c r="D7" s="201" t="s">
        <v>87</v>
      </c>
      <c r="E7" s="189" t="str">
        <f>TRAN!D10</f>
        <v/>
      </c>
      <c r="F7" s="371"/>
    </row>
    <row r="8" spans="2:7" s="9" customFormat="1" ht="39" customHeight="1">
      <c r="B8" s="378"/>
      <c r="C8" s="375"/>
      <c r="D8" s="244" t="s">
        <v>88</v>
      </c>
      <c r="E8" s="189" t="str">
        <f>DIP!D10</f>
        <v/>
      </c>
      <c r="F8" s="371"/>
    </row>
    <row r="9" spans="2:7" s="9" customFormat="1" ht="39" customHeight="1" thickBot="1">
      <c r="B9" s="378"/>
      <c r="C9" s="375"/>
      <c r="D9" s="244" t="s">
        <v>93</v>
      </c>
      <c r="E9" s="246" t="str">
        <f>STB!D12</f>
        <v/>
      </c>
      <c r="F9" s="371"/>
    </row>
    <row r="10" spans="2:7" s="9" customFormat="1" ht="30.75" customHeight="1">
      <c r="B10" s="378"/>
      <c r="C10" s="375"/>
      <c r="D10" s="202" t="s">
        <v>66</v>
      </c>
      <c r="E10" s="245" t="str">
        <f>IF(SUM(E7:E9)=0,"",SUM(E7:E9))</f>
        <v/>
      </c>
      <c r="F10" s="371"/>
    </row>
    <row r="11" spans="2:7" s="9" customFormat="1" ht="12" customHeight="1">
      <c r="B11" s="379"/>
      <c r="C11" s="376"/>
      <c r="D11" s="93" t="str">
        <f>DIP!B40</f>
        <v>MAIO DE 2012</v>
      </c>
      <c r="E11" s="93"/>
      <c r="F11" s="371"/>
    </row>
    <row r="12" spans="2:7" s="9" customFormat="1" ht="10.5" hidden="1" customHeight="1">
      <c r="C12" s="103"/>
      <c r="E12" s="94"/>
      <c r="F12" s="147"/>
    </row>
    <row r="13" spans="2:7" s="9" customFormat="1" hidden="1">
      <c r="C13" s="184"/>
      <c r="D13"/>
      <c r="E13" s="16"/>
      <c r="F13" s="147"/>
    </row>
    <row r="14" spans="2:7" hidden="1">
      <c r="E14" s="16"/>
    </row>
    <row r="15" spans="2:7" hidden="1">
      <c r="E15" s="16"/>
    </row>
    <row r="16" spans="2:7" hidden="1">
      <c r="E16" s="16"/>
    </row>
    <row r="17" spans="5:5" hidden="1">
      <c r="E17" s="16"/>
    </row>
    <row r="18" spans="5:5" ht="12.75" customHeight="1"/>
    <row r="19" spans="5:5" hidden="1"/>
    <row r="20" spans="5:5" hidden="1"/>
    <row r="21" spans="5:5" hidden="1"/>
    <row r="22" spans="5:5" hidden="1"/>
    <row r="23" spans="5:5" hidden="1"/>
    <row r="24" spans="5:5" hidden="1"/>
    <row r="25" spans="5:5" hidden="1"/>
    <row r="26" spans="5:5" hidden="1"/>
    <row r="27" spans="5:5"/>
  </sheetData>
  <sheetProtection password="CFE7" sheet="1" objects="1"/>
  <mergeCells count="4">
    <mergeCell ref="F6:F11"/>
    <mergeCell ref="D4:E4"/>
    <mergeCell ref="C4:C11"/>
    <mergeCell ref="B4:B11"/>
  </mergeCells>
  <conditionalFormatting sqref="E3">
    <cfRule type="cellIs" dxfId="3" priority="1" operator="equal">
      <formula>0</formula>
    </cfRule>
  </conditionalFormatting>
  <printOptions horizontalCentered="1"/>
  <pageMargins left="0.39370078740157483" right="0.39370078740157483" top="0.39370078740157483" bottom="0.39370078740157483" header="0" footer="0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TRAN</vt:lpstr>
      <vt:lpstr>DIP</vt:lpstr>
      <vt:lpstr>9a-B-TTS- VINC</vt:lpstr>
      <vt:lpstr>STB</vt:lpstr>
      <vt:lpstr>CONSOLIDADA</vt:lpstr>
      <vt:lpstr>'9a-B-TTS- VINC'!Area_de_impressao</vt:lpstr>
      <vt:lpstr>CONSOLIDADA!Area_de_impressao</vt:lpstr>
      <vt:lpstr>DIP!Area_de_impressao</vt:lpstr>
      <vt:lpstr>TRAN!Area_de_impressao</vt:lpstr>
    </vt:vector>
  </TitlesOfParts>
  <Company>FAPESP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2011-05-12T13:40:18Z</cp:lastPrinted>
  <dcterms:created xsi:type="dcterms:W3CDTF">2004-06-09T18:15:42Z</dcterms:created>
  <dcterms:modified xsi:type="dcterms:W3CDTF">2012-05-10T18:24:47Z</dcterms:modified>
  <cp:category>Planilha do Microsoft Excel</cp:category>
</cp:coreProperties>
</file>