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JUNHO\CONVÊNIOS\ALEXANDRE\MIT\"/>
    </mc:Choice>
  </mc:AlternateContent>
  <bookViews>
    <workbookView xWindow="0" yWindow="255" windowWidth="14880" windowHeight="7965" tabRatio="486" activeTab="3"/>
  </bookViews>
  <sheets>
    <sheet name="TRAN" sheetId="8" r:id="rId1"/>
    <sheet name="DIP" sheetId="9" r:id="rId2"/>
    <sheet name="9a-B-TTS- VINC" sheetId="14" state="hidden" r:id="rId3"/>
    <sheet name="STB" sheetId="15" r:id="rId4"/>
    <sheet name="CONSOLIDADA" sheetId="13" r:id="rId5"/>
  </sheets>
  <definedNames>
    <definedName name="_xlnm.Print_Area" localSheetId="2">'9a-B-TTS- VINC'!$B$2:$P$40</definedName>
    <definedName name="_xlnm.Print_Area" localSheetId="4">CONSOLIDADA!$D$1:$F$12</definedName>
    <definedName name="_xlnm.Print_Area" localSheetId="1">DIP!$B$2:$P$42</definedName>
    <definedName name="_xlnm.Print_Area" localSheetId="3">STB!#REF!</definedName>
    <definedName name="_xlnm.Print_Area" localSheetId="0">TRAN!$B$2:$Q$38</definedName>
  </definedNames>
  <calcPr calcId="152511"/>
</workbook>
</file>

<file path=xl/calcChain.xml><?xml version="1.0" encoding="utf-8"?>
<calcChain xmlns="http://schemas.openxmlformats.org/spreadsheetml/2006/main">
  <c r="E3" i="13" l="1"/>
  <c r="E2" i="13"/>
  <c r="L5" i="15"/>
  <c r="L4" i="15"/>
  <c r="L4" i="9"/>
  <c r="L3" i="9"/>
  <c r="B40" i="9" l="1"/>
  <c r="B28" i="15" s="1"/>
  <c r="B117" i="15" s="1"/>
  <c r="N112" i="15"/>
  <c r="N114" i="15" s="1"/>
  <c r="N16" i="15"/>
  <c r="N17" i="15"/>
  <c r="N18" i="15"/>
  <c r="N19" i="15"/>
  <c r="N20" i="15"/>
  <c r="N21" i="15"/>
  <c r="N22" i="15"/>
  <c r="N23" i="15"/>
  <c r="N24" i="15"/>
  <c r="N25" i="15"/>
  <c r="N15" i="15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2" i="8"/>
  <c r="O29" i="9"/>
  <c r="O23" i="9"/>
  <c r="IF15" i="14"/>
  <c r="IG15" i="14"/>
  <c r="IF18" i="14"/>
  <c r="IG18" i="14" s="1"/>
  <c r="IF19" i="14"/>
  <c r="IG19" i="14"/>
  <c r="IF20" i="14"/>
  <c r="IG20" i="14" s="1"/>
  <c r="IF21" i="14"/>
  <c r="IG21" i="14" s="1"/>
  <c r="IF22" i="14"/>
  <c r="O13" i="9"/>
  <c r="O14" i="9"/>
  <c r="O15" i="9"/>
  <c r="O16" i="9"/>
  <c r="O17" i="9"/>
  <c r="O18" i="9"/>
  <c r="O19" i="9"/>
  <c r="O20" i="9"/>
  <c r="O21" i="9"/>
  <c r="O22" i="9"/>
  <c r="O24" i="9"/>
  <c r="O25" i="9"/>
  <c r="O26" i="9"/>
  <c r="O27" i="9"/>
  <c r="O28" i="9"/>
  <c r="O30" i="9"/>
  <c r="O31" i="9"/>
  <c r="O32" i="9"/>
  <c r="O33" i="9"/>
  <c r="O34" i="9"/>
  <c r="O35" i="9"/>
  <c r="O36" i="9"/>
  <c r="O37" i="9"/>
  <c r="O122" i="9"/>
  <c r="O125" i="9" s="1"/>
  <c r="ID122" i="9"/>
  <c r="IE122" i="9" s="1"/>
  <c r="O123" i="9"/>
  <c r="ID123" i="9"/>
  <c r="IE123" i="9" s="1"/>
  <c r="O124" i="9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3" i="8"/>
  <c r="P34" i="8"/>
  <c r="P116" i="8"/>
  <c r="IH116" i="8"/>
  <c r="II116" i="8"/>
  <c r="P117" i="8"/>
  <c r="P120" i="8" s="1"/>
  <c r="IH117" i="8"/>
  <c r="II117" i="8" s="1"/>
  <c r="P118" i="8"/>
  <c r="IH118" i="8"/>
  <c r="II118" i="8" s="1"/>
  <c r="P119" i="8"/>
  <c r="IH119" i="8"/>
  <c r="II119" i="8" s="1"/>
  <c r="IH120" i="8"/>
  <c r="H5" i="13"/>
  <c r="B121" i="8"/>
  <c r="D12" i="13"/>
  <c r="C126" i="9" l="1"/>
  <c r="D12" i="15"/>
  <c r="F10" i="13" s="1"/>
  <c r="D10" i="8"/>
  <c r="F8" i="13" s="1"/>
  <c r="F9" i="13"/>
  <c r="D10" i="9"/>
  <c r="K40" i="14"/>
  <c r="F11" i="13" l="1"/>
  <c r="K10" i="14"/>
  <c r="I10" i="14"/>
</calcChain>
</file>

<file path=xl/sharedStrings.xml><?xml version="1.0" encoding="utf-8"?>
<sst xmlns="http://schemas.openxmlformats.org/spreadsheetml/2006/main" count="191" uniqueCount="120">
  <si>
    <t xml:space="preserve">PROCESSO: </t>
  </si>
  <si>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</si>
  <si>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</si>
  <si>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</si>
  <si>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</si>
  <si>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</si>
  <si>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</si>
  <si>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</si>
  <si>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</si>
  <si>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</si>
  <si>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</si>
  <si>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</si>
  <si>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</si>
  <si>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</si>
  <si>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</si>
  <si>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</si>
  <si>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</si>
  <si>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</si>
  <si>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</si>
  <si>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</si>
  <si>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</si>
  <si>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</si>
  <si>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</si>
  <si>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</si>
  <si>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</si>
  <si>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</si>
  <si>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</si>
  <si>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</si>
  <si>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</si>
  <si>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</si>
  <si>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</si>
  <si>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</si>
  <si>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</si>
  <si>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</si>
  <si>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</si>
  <si>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</si>
  <si>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</si>
  <si>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</si>
  <si>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</si>
  <si>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</si>
  <si>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</si>
  <si>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</si>
  <si>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</si>
  <si>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</si>
  <si>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</si>
  <si>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</si>
  <si>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</si>
  <si>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</si>
  <si>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</si>
  <si>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</si>
  <si>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</si>
  <si>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</si>
  <si>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</si>
  <si>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</si>
  <si>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</si>
  <si>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</si>
  <si>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</si>
  <si>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</si>
  <si>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</si>
  <si>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</si>
  <si>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PLANILHA DE TOTALIZAÇÃO DOS RECURSOS SOLICITADOS À FAPESP</t>
  </si>
  <si>
    <t>BOLSAS TT</t>
  </si>
  <si>
    <t>carga horária semanal</t>
  </si>
  <si>
    <t xml:space="preserve"> MATERIAL / SERVIÇO                                                             </t>
  </si>
  <si>
    <t>TOTAL:</t>
  </si>
  <si>
    <t xml:space="preserve">                               NÃO SERÃO ACEITOS FORMULÁRIOS PREENCHIDOS EM DESACORDO COM ESTA INSTRUÇÃO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</si>
  <si>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</si>
  <si>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</si>
  <si>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</si>
  <si>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</si>
  <si>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</si>
  <si>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</si>
  <si>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</si>
  <si>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</si>
  <si>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</si>
  <si>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</si>
  <si>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</si>
  <si>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</si>
  <si>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</si>
  <si>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</si>
  <si>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</si>
  <si>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</si>
  <si>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</si>
  <si>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</si>
  <si>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</si>
  <si>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</si>
  <si>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</si>
  <si>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DESPESAS DE TRANSPORTE</t>
  </si>
  <si>
    <t>DESPESAS COM DIÁRIAS</t>
  </si>
  <si>
    <t>FORMULÁRIO 2- DESPESAS COM DIÁRIAS</t>
  </si>
  <si>
    <t>FORMULÁRIO 1 - DESPESAS DE TRANSPORTE</t>
  </si>
  <si>
    <t xml:space="preserve">IMPRESSÃO </t>
  </si>
  <si>
    <t>OBRIGATÓRIA</t>
  </si>
  <si>
    <t>SERVIÇOS DE TERCEIROS (SEGURO-SAÚDE)</t>
  </si>
  <si>
    <t>TOTAL STB:</t>
  </si>
  <si>
    <t>DIP</t>
  </si>
  <si>
    <t>DIE</t>
  </si>
  <si>
    <t>INSTRUÇÕES PARA PREENCHIMENTO – LEIA ATENTAMENTE AS INSTRUÇÕES ABAIXO.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</si>
  <si>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</si>
  <si>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</si>
  <si>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</si>
  <si>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</si>
  <si>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</si>
  <si>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</si>
  <si>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</si>
  <si>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</si>
  <si>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</si>
  <si>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</si>
  <si>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</si>
  <si>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</si>
  <si>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</si>
  <si>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</si>
  <si>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</si>
  <si>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</si>
  <si>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</si>
  <si>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</si>
  <si>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 xml:space="preserve">Chamada de Propostas 
</t>
  </si>
  <si>
    <t>SERVIÇOS DE TERCEIROS NO BRASIL (STB) -SEGURO SAÚDE</t>
  </si>
  <si>
    <t>FAPESP / MIT</t>
  </si>
  <si>
    <t>FAPESP, JUNHO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</si>
</sst>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0000FF"/>
      <name val="Arial"/>
      <family val="2"/>
    </font>
    <font>
      <b/>
      <sz val="12"/>
      <color rgb="FFFFFF00"/>
      <name val="Tahoma"/>
      <family val="2"/>
    </font>
    <font>
      <sz val="12"/>
      <color rgb="FFFFFF00"/>
      <name val="Franklin Gothic Medium"/>
      <family val="2"/>
    </font>
    <font>
      <sz val="14"/>
      <color rgb="FFFFFF00"/>
      <name val="Franklin Gothic Medium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3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3" fillId="2" borderId="2" xfId="0" applyFont="1" applyFill="1" applyBorder="1" applyAlignment="1" applyProtection="1">
      <alignment horizontal="center"/>
    </xf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7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4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8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4" fillId="0" borderId="0" xfId="0" applyFont="1" applyAlignment="1"/>
    <xf numFmtId="0" fontId="0" fillId="0" borderId="0" xfId="0" applyFill="1" applyBorder="1"/>
    <xf numFmtId="0" fontId="8" fillId="0" borderId="0" xfId="0" applyFont="1" applyFill="1" applyProtection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2" xfId="0" applyNumberFormat="1" applyFont="1" applyFill="1" applyBorder="1" applyAlignment="1" applyProtection="1">
      <alignment horizontal="center" shrinkToFit="1"/>
      <protection hidden="1"/>
    </xf>
    <xf numFmtId="0" fontId="17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9" fillId="0" borderId="0" xfId="0" applyFont="1" applyBorder="1"/>
    <xf numFmtId="0" fontId="21" fillId="0" borderId="0" xfId="0" applyFont="1" applyAlignment="1" applyProtection="1">
      <alignment horizontal="left"/>
    </xf>
    <xf numFmtId="0" fontId="9" fillId="0" borderId="0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right"/>
    </xf>
    <xf numFmtId="0" fontId="8" fillId="0" borderId="7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7" fillId="0" borderId="6" xfId="0" applyFont="1" applyBorder="1" applyAlignment="1"/>
    <xf numFmtId="0" fontId="10" fillId="0" borderId="0" xfId="0" applyFont="1" applyAlignment="1">
      <alignment vertical="center"/>
    </xf>
    <xf numFmtId="0" fontId="22" fillId="0" borderId="2" xfId="0" applyFont="1" applyBorder="1"/>
    <xf numFmtId="0" fontId="2" fillId="0" borderId="2" xfId="0" applyFont="1" applyBorder="1"/>
    <xf numFmtId="0" fontId="9" fillId="0" borderId="3" xfId="0" applyFont="1" applyBorder="1" applyAlignment="1">
      <alignment horizontal="center" vertical="justify" wrapText="1"/>
    </xf>
    <xf numFmtId="0" fontId="8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2" fillId="0" borderId="11" xfId="1" applyNumberFormat="1" applyFont="1" applyBorder="1" applyAlignment="1" applyProtection="1">
      <alignment horizontal="right" vertical="center" shrinkToFit="1"/>
      <protection hidden="1"/>
    </xf>
    <xf numFmtId="164" fontId="2" fillId="0" borderId="12" xfId="1" applyNumberFormat="1" applyFont="1" applyBorder="1" applyAlignment="1" applyProtection="1">
      <alignment horizontal="right" vertical="center" shrinkToFit="1"/>
      <protection locked="0" hidden="1"/>
    </xf>
    <xf numFmtId="0" fontId="31" fillId="0" borderId="0" xfId="0" applyFont="1" applyFill="1" applyBorder="1" applyAlignment="1">
      <alignment horizontal="center" vertical="top" textRotation="255"/>
    </xf>
    <xf numFmtId="0" fontId="12" fillId="0" borderId="13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2" fillId="0" borderId="13" xfId="1" applyNumberFormat="1" applyFont="1" applyBorder="1" applyAlignment="1" applyProtection="1">
      <alignment horizontal="right" vertical="center" shrinkToFit="1"/>
      <protection hidden="1"/>
    </xf>
    <xf numFmtId="0" fontId="32" fillId="4" borderId="0" xfId="0" applyFont="1" applyFill="1" applyAlignment="1" applyProtection="1">
      <protection locked="0" hidden="1"/>
    </xf>
    <xf numFmtId="0" fontId="33" fillId="4" borderId="0" xfId="0" applyFont="1" applyFill="1" applyProtection="1">
      <protection locked="0" hidden="1"/>
    </xf>
    <xf numFmtId="0" fontId="12" fillId="0" borderId="11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11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2" fillId="0" borderId="3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9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4" fillId="4" borderId="0" xfId="0" applyFont="1" applyFill="1" applyProtection="1">
      <protection locked="0" hidden="1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0" fontId="6" fillId="0" borderId="0" xfId="0" applyFont="1" applyAlignment="1" applyProtection="1">
      <alignment horizontal="center" vertical="center"/>
    </xf>
    <xf numFmtId="0" fontId="0" fillId="0" borderId="7" xfId="0" applyBorder="1" applyAlignment="1">
      <alignment vertical="center"/>
    </xf>
    <xf numFmtId="164" fontId="12" fillId="0" borderId="2" xfId="1" applyNumberFormat="1" applyFont="1" applyBorder="1" applyAlignment="1" applyProtection="1">
      <alignment horizontal="right" vertical="center"/>
    </xf>
    <xf numFmtId="0" fontId="8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10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2" fillId="0" borderId="12" xfId="0" applyFont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horizontal="right" vertical="center"/>
    </xf>
    <xf numFmtId="0" fontId="8" fillId="4" borderId="11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/>
    </xf>
    <xf numFmtId="0" fontId="12" fillId="0" borderId="8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5" fillId="0" borderId="0" xfId="0" applyFont="1" applyProtection="1"/>
    <xf numFmtId="164" fontId="18" fillId="0" borderId="11" xfId="1" applyNumberFormat="1" applyFont="1" applyBorder="1" applyAlignment="1" applyProtection="1">
      <alignment horizontal="right" shrinkToFit="1"/>
      <protection hidden="1"/>
    </xf>
    <xf numFmtId="164" fontId="18" fillId="0" borderId="11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right" vertical="center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2" fillId="0" borderId="13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2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2" fillId="2" borderId="11" xfId="0" applyNumberFormat="1" applyFont="1" applyFill="1" applyBorder="1" applyAlignment="1" applyProtection="1">
      <alignment horizontal="center" shrinkToFit="1"/>
      <protection hidden="1"/>
    </xf>
    <xf numFmtId="4" fontId="12" fillId="2" borderId="12" xfId="0" applyNumberFormat="1" applyFont="1" applyFill="1" applyBorder="1" applyAlignment="1" applyProtection="1">
      <alignment horizontal="center" shrinkToFit="1"/>
      <protection hidden="1"/>
    </xf>
    <xf numFmtId="4" fontId="19" fillId="2" borderId="2" xfId="0" applyNumberFormat="1" applyFont="1" applyFill="1" applyBorder="1" applyAlignment="1" applyProtection="1">
      <alignment horizontal="center" shrinkToFit="1"/>
      <protection hidden="1"/>
    </xf>
    <xf numFmtId="0" fontId="27" fillId="2" borderId="2" xfId="0" applyFont="1" applyFill="1" applyBorder="1" applyAlignment="1" applyProtection="1">
      <alignment horizontal="center"/>
    </xf>
    <xf numFmtId="0" fontId="16" fillId="0" borderId="0" xfId="0" applyFont="1" applyProtection="1"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vertical="center"/>
    </xf>
    <xf numFmtId="0" fontId="37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166" fontId="36" fillId="0" borderId="0" xfId="3" applyFont="1" applyAlignment="1">
      <alignment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3" fillId="4" borderId="0" xfId="0" applyFont="1" applyFill="1" applyAlignment="1" applyProtection="1">
      <protection locked="0" hidden="1"/>
    </xf>
    <xf numFmtId="167" fontId="39" fillId="0" borderId="2" xfId="1" applyNumberFormat="1" applyFont="1" applyBorder="1" applyAlignment="1">
      <alignment vertical="center" shrinkToFit="1"/>
    </xf>
    <xf numFmtId="168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12" fillId="0" borderId="11" xfId="0" quotePrefix="1" applyFont="1" applyBorder="1" applyAlignment="1" applyProtection="1">
      <alignment horizontal="center" vertical="center"/>
      <protection locked="0"/>
    </xf>
    <xf numFmtId="0" fontId="33" fillId="4" borderId="0" xfId="0" applyFont="1" applyFill="1" applyBorder="1" applyAlignment="1" applyProtection="1">
      <protection locked="0"/>
    </xf>
    <xf numFmtId="164" fontId="2" fillId="0" borderId="11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/>
    </xf>
    <xf numFmtId="0" fontId="9" fillId="0" borderId="12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32" fillId="0" borderId="0" xfId="0" applyFont="1" applyFill="1" applyAlignment="1" applyProtection="1">
      <protection locked="0" hidden="1"/>
    </xf>
    <xf numFmtId="0" fontId="41" fillId="0" borderId="0" xfId="0" applyFont="1" applyFill="1" applyAlignment="1" applyProtection="1"/>
    <xf numFmtId="0" fontId="33" fillId="0" borderId="0" xfId="0" applyFont="1" applyFill="1"/>
    <xf numFmtId="0" fontId="12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3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30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8" fillId="0" borderId="0" xfId="0" applyFont="1" applyFill="1" applyProtection="1">
      <protection hidden="1"/>
    </xf>
    <xf numFmtId="0" fontId="8" fillId="0" borderId="2" xfId="0" applyFont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3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2" fillId="4" borderId="0" xfId="0" applyFont="1" applyFill="1" applyAlignment="1" applyProtection="1">
      <protection hidden="1"/>
    </xf>
    <xf numFmtId="0" fontId="17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9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164" fontId="19" fillId="0" borderId="11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/>
    </xf>
    <xf numFmtId="167" fontId="42" fillId="0" borderId="3" xfId="3" applyNumberFormat="1" applyFont="1" applyBorder="1" applyAlignment="1">
      <alignment vertical="center" shrinkToFit="1"/>
    </xf>
    <xf numFmtId="4" fontId="0" fillId="0" borderId="2" xfId="0" applyNumberFormat="1" applyBorder="1" applyAlignment="1">
      <alignment vertical="center"/>
    </xf>
    <xf numFmtId="0" fontId="5" fillId="0" borderId="12" xfId="0" quotePrefix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 hidden="1"/>
    </xf>
    <xf numFmtId="0" fontId="23" fillId="0" borderId="2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>
      <alignment horizontal="left"/>
    </xf>
    <xf numFmtId="0" fontId="8" fillId="0" borderId="8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right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2" xfId="0" applyFont="1" applyBorder="1" applyAlignment="1" applyProtection="1">
      <alignment horizontal="left" vertical="center" shrinkToFit="1"/>
    </xf>
    <xf numFmtId="0" fontId="5" fillId="5" borderId="11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2" xfId="1" applyNumberFormat="1" applyFont="1" applyBorder="1" applyAlignment="1" applyProtection="1">
      <alignment horizontal="right" vertical="center" shrinkToFit="1"/>
      <protection hidden="1"/>
    </xf>
    <xf numFmtId="0" fontId="17" fillId="0" borderId="6" xfId="0" applyFont="1" applyBorder="1" applyAlignment="1">
      <alignment horizontal="left"/>
    </xf>
    <xf numFmtId="0" fontId="8" fillId="0" borderId="11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15" fillId="2" borderId="11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0" borderId="11" xfId="0" quotePrefix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4" fontId="12" fillId="0" borderId="11" xfId="0" applyNumberFormat="1" applyFont="1" applyBorder="1" applyAlignment="1" applyProtection="1">
      <alignment vertical="center"/>
      <protection hidden="1"/>
    </xf>
    <xf numFmtId="164" fontId="12" fillId="0" borderId="12" xfId="0" applyNumberFormat="1" applyFont="1" applyBorder="1" applyAlignment="1" applyProtection="1">
      <alignment vertical="center"/>
      <protection hidden="1"/>
    </xf>
    <xf numFmtId="4" fontId="12" fillId="2" borderId="11" xfId="0" applyNumberFormat="1" applyFont="1" applyFill="1" applyBorder="1" applyAlignment="1" applyProtection="1">
      <alignment horizontal="center" shrinkToFit="1"/>
      <protection hidden="1"/>
    </xf>
    <xf numFmtId="4" fontId="12" fillId="2" borderId="12" xfId="0" applyNumberFormat="1" applyFont="1" applyFill="1" applyBorder="1" applyAlignment="1" applyProtection="1">
      <alignment horizontal="center" shrinkToFit="1"/>
      <protection hidden="1"/>
    </xf>
    <xf numFmtId="0" fontId="37" fillId="0" borderId="0" xfId="0" applyFont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12" fillId="7" borderId="15" xfId="0" applyFont="1" applyFill="1" applyBorder="1" applyAlignment="1" applyProtection="1">
      <alignment horizontal="center" vertical="center"/>
      <protection hidden="1"/>
    </xf>
    <xf numFmtId="0" fontId="12" fillId="7" borderId="16" xfId="0" applyFont="1" applyFill="1" applyBorder="1" applyAlignment="1" applyProtection="1">
      <alignment horizontal="center" vertical="center"/>
      <protection hidden="1"/>
    </xf>
    <xf numFmtId="4" fontId="19" fillId="2" borderId="11" xfId="0" applyNumberFormat="1" applyFont="1" applyFill="1" applyBorder="1" applyAlignment="1" applyProtection="1">
      <alignment horizontal="center" shrinkToFit="1"/>
      <protection hidden="1"/>
    </xf>
    <xf numFmtId="4" fontId="19" fillId="2" borderId="12" xfId="0" applyNumberFormat="1" applyFont="1" applyFill="1" applyBorder="1" applyAlignment="1" applyProtection="1">
      <alignment horizontal="center" shrinkToFit="1"/>
      <protection hidden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4" fontId="19" fillId="0" borderId="11" xfId="0" applyNumberFormat="1" applyFont="1" applyBorder="1" applyAlignment="1" applyProtection="1">
      <alignment horizontal="center" vertical="center" wrapText="1"/>
      <protection hidden="1"/>
    </xf>
    <xf numFmtId="164" fontId="19" fillId="0" borderId="12" xfId="0" applyNumberFormat="1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8" fillId="0" borderId="11" xfId="0" quotePrefix="1" applyFont="1" applyBorder="1" applyAlignment="1" applyProtection="1">
      <alignment horizontal="left" vertical="center"/>
    </xf>
    <xf numFmtId="0" fontId="8" fillId="0" borderId="7" xfId="0" quotePrefix="1" applyFont="1" applyBorder="1" applyAlignment="1" applyProtection="1">
      <alignment horizontal="left" vertical="center"/>
    </xf>
    <xf numFmtId="0" fontId="8" fillId="0" borderId="12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12" fillId="0" borderId="2" xfId="0" applyFont="1" applyBorder="1" applyAlignment="1" applyProtection="1">
      <alignment horizontal="left" vertical="center" shrinkToFit="1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8" fillId="0" borderId="2" xfId="0" quotePrefix="1" applyFont="1" applyBorder="1" applyAlignment="1" applyProtection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3" fillId="4" borderId="0" xfId="0" applyFont="1" applyFill="1" applyBorder="1" applyAlignment="1">
      <alignment horizontal="center" vertical="center" textRotation="255"/>
    </xf>
    <xf numFmtId="0" fontId="23" fillId="5" borderId="11" xfId="0" applyFont="1" applyFill="1" applyBorder="1" applyAlignment="1">
      <alignment horizontal="left" vertical="center"/>
    </xf>
    <xf numFmtId="0" fontId="23" fillId="5" borderId="12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horizontal="left" vertical="center" textRotation="255"/>
    </xf>
    <xf numFmtId="0" fontId="44" fillId="8" borderId="14" xfId="0" applyFont="1" applyFill="1" applyBorder="1" applyAlignment="1">
      <alignment horizontal="left" vertical="center" textRotation="255"/>
    </xf>
    <xf numFmtId="0" fontId="44" fillId="8" borderId="13" xfId="0" applyFont="1" applyFill="1" applyBorder="1" applyAlignment="1">
      <alignment horizontal="left" vertical="center" textRotation="255"/>
    </xf>
    <xf numFmtId="0" fontId="45" fillId="8" borderId="4" xfId="0" applyFont="1" applyFill="1" applyBorder="1" applyAlignment="1">
      <alignment horizontal="right" vertical="center" textRotation="255"/>
    </xf>
    <xf numFmtId="0" fontId="45" fillId="8" borderId="9" xfId="0" applyFont="1" applyFill="1" applyBorder="1" applyAlignment="1">
      <alignment horizontal="right" vertical="center" textRotation="255"/>
    </xf>
    <xf numFmtId="0" fontId="45" fillId="8" borderId="8" xfId="0" applyFont="1" applyFill="1" applyBorder="1" applyAlignment="1">
      <alignment horizontal="right" vertical="center" textRotation="255"/>
    </xf>
    <xf numFmtId="0" fontId="23" fillId="5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 shrinkToFit="1"/>
      <protection hidden="1"/>
    </xf>
    <xf numFmtId="1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8" fillId="0" borderId="8" xfId="0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-TRAN'!A1"/><Relationship Id="rId2" Type="http://schemas.openxmlformats.org/officeDocument/2006/relationships/image" Target="../media/image1.png"/><Relationship Id="rId1" Type="http://schemas.openxmlformats.org/officeDocument/2006/relationships/hyperlink" Target="#'1-TRAN'!A145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-DIP'!A1"/><Relationship Id="rId2" Type="http://schemas.openxmlformats.org/officeDocument/2006/relationships/image" Target="../media/image1.png"/><Relationship Id="rId1" Type="http://schemas.openxmlformats.org/officeDocument/2006/relationships/hyperlink" Target="#'2-DIP'!A149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3-STB'!A1"/><Relationship Id="rId3" Type="http://schemas.openxmlformats.org/officeDocument/2006/relationships/hyperlink" Target="#STB!A1"/><Relationship Id="rId7" Type="http://schemas.openxmlformats.org/officeDocument/2006/relationships/hyperlink" Target="#'3-STB'!A137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847725</xdr:colOff>
      <xdr:row>0</xdr:row>
      <xdr:rowOff>323850</xdr:rowOff>
    </xdr:to>
    <xdr:pic>
      <xdr:nvPicPr>
        <xdr:cNvPr id="16448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152400</xdr:colOff>
      <xdr:row>91</xdr:row>
      <xdr:rowOff>0</xdr:rowOff>
    </xdr:from>
    <xdr:to>
      <xdr:col>14</xdr:col>
      <xdr:colOff>723900</xdr:colOff>
      <xdr:row>92</xdr:row>
      <xdr:rowOff>38100</xdr:rowOff>
    </xdr:to>
    <xdr:pic>
      <xdr:nvPicPr>
        <xdr:cNvPr id="16449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0069175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5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5295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438150</xdr:colOff>
      <xdr:row>0</xdr:row>
      <xdr:rowOff>314325</xdr:rowOff>
    </xdr:to>
    <xdr:pic>
      <xdr:nvPicPr>
        <xdr:cNvPr id="1747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209550</xdr:colOff>
      <xdr:row>98</xdr:row>
      <xdr:rowOff>0</xdr:rowOff>
    </xdr:from>
    <xdr:to>
      <xdr:col>13</xdr:col>
      <xdr:colOff>523875</xdr:colOff>
      <xdr:row>99</xdr:row>
      <xdr:rowOff>47625</xdr:rowOff>
    </xdr:to>
    <xdr:pic>
      <xdr:nvPicPr>
        <xdr:cNvPr id="17473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184082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47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28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29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3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31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32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33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493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85</xdr:row>
      <xdr:rowOff>0</xdr:rowOff>
    </xdr:from>
    <xdr:to>
      <xdr:col>5</xdr:col>
      <xdr:colOff>209550</xdr:colOff>
      <xdr:row>86</xdr:row>
      <xdr:rowOff>47625</xdr:rowOff>
    </xdr:to>
    <xdr:pic>
      <xdr:nvPicPr>
        <xdr:cNvPr id="19494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68687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49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47625</xdr:rowOff>
    </xdr:to>
    <xdr:pic>
      <xdr:nvPicPr>
        <xdr:cNvPr id="1949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95300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15</xdr:col>
      <xdr:colOff>66675</xdr:colOff>
      <xdr:row>0</xdr:row>
      <xdr:rowOff>342900</xdr:rowOff>
    </xdr:to>
    <xdr:pic>
      <xdr:nvPicPr>
        <xdr:cNvPr id="19497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400050</xdr:colOff>
      <xdr:row>85</xdr:row>
      <xdr:rowOff>38100</xdr:rowOff>
    </xdr:from>
    <xdr:to>
      <xdr:col>12</xdr:col>
      <xdr:colOff>942975</xdr:colOff>
      <xdr:row>86</xdr:row>
      <xdr:rowOff>47625</xdr:rowOff>
    </xdr:to>
    <xdr:pic>
      <xdr:nvPicPr>
        <xdr:cNvPr id="19498" name="Picture 17" descr="CLIQUE AQUI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6906875"/>
          <a:ext cx="5343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165230</xdr:colOff>
      <xdr:row>0</xdr:row>
      <xdr:rowOff>0</xdr:rowOff>
    </xdr:from>
    <xdr:to>
      <xdr:col>3</xdr:col>
      <xdr:colOff>4879133</xdr:colOff>
      <xdr:row>2</xdr:row>
      <xdr:rowOff>266700</xdr:rowOff>
    </xdr:to>
    <xdr:pic>
      <xdr:nvPicPr>
        <xdr:cNvPr id="1847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623" y="0"/>
          <a:ext cx="4713903" cy="63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74"/>
  <sheetViews>
    <sheetView showGridLines="0" showRowColHeaders="0" topLeftCell="A16" zoomScaleNormal="100" workbookViewId="0">
      <selection activeCell="E39" sqref="E39"/>
    </sheetView>
  </sheetViews>
  <sheetFormatPr defaultColWidth="0" defaultRowHeight="12.75" zeroHeight="1"/>
  <cols>
    <col min="1" max="1" width="2.28515625" style="37" customWidth="1"/>
    <col min="2" max="2" width="5.85546875" style="34" customWidth="1"/>
    <col min="3" max="3" width="5.140625" style="80" customWidth="1"/>
    <col min="4" max="4" width="9.28515625" style="80" customWidth="1"/>
    <col min="5" max="5" width="10.5703125" style="80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80" customWidth="1"/>
    <col min="14" max="14" width="5.28515625" style="80" customWidth="1"/>
    <col min="15" max="15" width="15.5703125" style="80" customWidth="1"/>
    <col min="16" max="16" width="16.5703125" style="36" customWidth="1"/>
    <col min="17" max="17" width="19" style="20" customWidth="1"/>
    <col min="18" max="18" width="2.28515625" style="34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19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1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1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125"/>
      <c r="M3" s="250"/>
      <c r="N3" s="251" t="s">
        <v>116</v>
      </c>
      <c r="O3" s="252"/>
      <c r="P3" s="252"/>
      <c r="Q3" s="253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7"/>
      <c r="N4" s="254" t="s">
        <v>118</v>
      </c>
      <c r="O4" s="255"/>
      <c r="P4" s="255"/>
      <c r="Q4" s="256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1"/>
    </row>
    <row r="6" spans="1:243" s="4" customFormat="1" ht="19.5" customHeight="1">
      <c r="A6" s="27"/>
      <c r="B6" s="166" t="s">
        <v>90</v>
      </c>
      <c r="C6" s="166"/>
      <c r="D6" s="166"/>
      <c r="E6" s="166"/>
      <c r="F6" s="166"/>
      <c r="G6" s="166"/>
      <c r="H6" s="166"/>
      <c r="I6" s="166"/>
      <c r="J6" s="166"/>
      <c r="Q6" s="41"/>
      <c r="R6" s="38"/>
      <c r="S6" s="38"/>
      <c r="T6" s="38"/>
      <c r="U6" s="38"/>
      <c r="V6" s="38"/>
      <c r="W6" s="38"/>
      <c r="X6" s="38"/>
      <c r="Y6" s="41"/>
    </row>
    <row r="7" spans="1:243" s="28" customFormat="1" ht="6.75" customHeight="1">
      <c r="A7" s="19"/>
      <c r="B7" s="4"/>
      <c r="C7" s="41"/>
      <c r="D7" s="47"/>
      <c r="E7" s="47"/>
      <c r="F7" s="48"/>
      <c r="G7" s="48"/>
      <c r="H7" s="48"/>
      <c r="I7" s="48"/>
      <c r="J7" s="48"/>
      <c r="K7" s="48"/>
      <c r="L7" s="48"/>
      <c r="M7" s="47"/>
      <c r="N7" s="47"/>
      <c r="O7" s="48"/>
      <c r="P7" s="48"/>
      <c r="Q7" s="48"/>
      <c r="R7" s="4"/>
    </row>
    <row r="8" spans="1:243" s="2" customFormat="1" ht="19.5" customHeight="1">
      <c r="A8" s="42"/>
      <c r="B8" s="5" t="s">
        <v>69</v>
      </c>
      <c r="C8" s="25"/>
      <c r="D8" s="7"/>
      <c r="E8" s="7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160" t="s">
        <v>0</v>
      </c>
      <c r="Q8" s="244"/>
      <c r="R8" s="187"/>
    </row>
    <row r="9" spans="1:243" s="2" customFormat="1" ht="5.25" customHeight="1">
      <c r="A9" s="42"/>
      <c r="B9" s="5"/>
      <c r="C9" s="6"/>
      <c r="D9" s="7"/>
      <c r="E9" s="7"/>
      <c r="F9" s="25"/>
      <c r="G9" s="25"/>
      <c r="H9" s="25"/>
      <c r="I9" s="25"/>
      <c r="J9" s="25"/>
      <c r="K9" s="25"/>
      <c r="L9" s="25"/>
      <c r="M9" s="24"/>
      <c r="N9" s="24"/>
      <c r="O9" s="24"/>
      <c r="P9" s="139"/>
      <c r="Q9" s="139"/>
      <c r="R9" s="19"/>
    </row>
    <row r="10" spans="1:243" s="4" customFormat="1" ht="19.5" customHeight="1">
      <c r="A10" s="19"/>
      <c r="B10" s="279" t="s">
        <v>64</v>
      </c>
      <c r="C10" s="280"/>
      <c r="D10" s="281" t="str">
        <f>IF(SUM(P13:P34)=0,"",SUM(P13:P34))</f>
        <v/>
      </c>
      <c r="E10" s="282"/>
      <c r="F10" s="282"/>
      <c r="G10" s="283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1:243" s="52" customFormat="1" ht="6.75" customHeight="1">
      <c r="A11" s="10"/>
      <c r="B11" s="10"/>
      <c r="C11" s="12"/>
      <c r="D11" s="12"/>
      <c r="E11" s="12"/>
      <c r="F11" s="1"/>
      <c r="G11" s="1"/>
      <c r="H11" s="1"/>
      <c r="I11" s="1"/>
      <c r="J11" s="1"/>
      <c r="K11" s="1"/>
      <c r="L11" s="1"/>
      <c r="M11" s="12"/>
      <c r="N11" s="12"/>
      <c r="O11" s="12"/>
      <c r="P11" s="1"/>
      <c r="Q11" s="50"/>
      <c r="R11" s="69"/>
      <c r="S11" s="69"/>
      <c r="T11" s="69"/>
      <c r="U11" s="69"/>
      <c r="V11" s="69"/>
      <c r="W11" s="69"/>
      <c r="X11" s="69"/>
    </row>
    <row r="12" spans="1:243" s="56" customFormat="1" ht="33" customHeight="1">
      <c r="A12" s="53"/>
      <c r="B12" s="261" t="s">
        <v>9</v>
      </c>
      <c r="C12" s="262"/>
      <c r="D12" s="112" t="s">
        <v>14</v>
      </c>
      <c r="E12" s="285" t="s">
        <v>15</v>
      </c>
      <c r="F12" s="286"/>
      <c r="G12" s="286"/>
      <c r="H12" s="286"/>
      <c r="I12" s="286"/>
      <c r="J12" s="286"/>
      <c r="K12" s="286"/>
      <c r="L12" s="286"/>
      <c r="M12" s="286"/>
      <c r="N12" s="287"/>
      <c r="O12" s="212" t="s">
        <v>11</v>
      </c>
      <c r="P12" s="112" t="s">
        <v>12</v>
      </c>
      <c r="Q12" s="112" t="s">
        <v>10</v>
      </c>
      <c r="R12" s="61"/>
      <c r="S12" s="61"/>
      <c r="T12" s="61"/>
      <c r="U12" s="61"/>
      <c r="V12" s="61"/>
      <c r="W12" s="61"/>
      <c r="X12" s="61"/>
    </row>
    <row r="13" spans="1:243" customFormat="1" ht="29.25" customHeight="1">
      <c r="A13" s="108"/>
      <c r="B13" s="266"/>
      <c r="C13" s="267"/>
      <c r="D13" s="58"/>
      <c r="E13" s="270"/>
      <c r="F13" s="271"/>
      <c r="G13" s="271"/>
      <c r="H13" s="271"/>
      <c r="I13" s="271"/>
      <c r="J13" s="271"/>
      <c r="K13" s="271"/>
      <c r="L13" s="271"/>
      <c r="M13" s="271"/>
      <c r="N13" s="272"/>
      <c r="O13" s="102"/>
      <c r="P13" s="194" t="str">
        <f>IF(O13*D13=0,"",O13*D13)</f>
        <v/>
      </c>
      <c r="Q13" s="40"/>
      <c r="R13" s="107"/>
      <c r="S13" s="4"/>
      <c r="T13" s="4"/>
      <c r="U13" s="4"/>
      <c r="V13" s="4"/>
      <c r="W13" s="4"/>
      <c r="X13" s="4"/>
      <c r="IH13" s="51"/>
      <c r="II13" s="16"/>
    </row>
    <row r="14" spans="1:243" customFormat="1" ht="29.25" customHeight="1">
      <c r="A14" s="108"/>
      <c r="B14" s="263"/>
      <c r="C14" s="264"/>
      <c r="D14" s="58"/>
      <c r="E14" s="270"/>
      <c r="F14" s="271"/>
      <c r="G14" s="271"/>
      <c r="H14" s="271"/>
      <c r="I14" s="271"/>
      <c r="J14" s="271"/>
      <c r="K14" s="271"/>
      <c r="L14" s="271"/>
      <c r="M14" s="271"/>
      <c r="N14" s="272"/>
      <c r="O14" s="102"/>
      <c r="P14" s="194" t="str">
        <f t="shared" ref="P14:P34" si="0">IF(O14*D14=0,"",O14*D14)</f>
        <v/>
      </c>
      <c r="Q14" s="40"/>
      <c r="R14" s="107"/>
      <c r="S14" s="4"/>
      <c r="T14" s="4"/>
      <c r="U14" s="4"/>
      <c r="V14" s="4"/>
      <c r="W14" s="4"/>
      <c r="X14" s="4"/>
      <c r="IH14" s="51"/>
      <c r="II14" s="16"/>
    </row>
    <row r="15" spans="1:243" customFormat="1" ht="29.25" customHeight="1">
      <c r="A15" s="108"/>
      <c r="B15" s="263"/>
      <c r="C15" s="264"/>
      <c r="D15" s="58"/>
      <c r="E15" s="270"/>
      <c r="F15" s="271"/>
      <c r="G15" s="271"/>
      <c r="H15" s="271"/>
      <c r="I15" s="271"/>
      <c r="J15" s="271"/>
      <c r="K15" s="271"/>
      <c r="L15" s="271"/>
      <c r="M15" s="271"/>
      <c r="N15" s="272"/>
      <c r="O15" s="102"/>
      <c r="P15" s="194" t="str">
        <f t="shared" si="0"/>
        <v/>
      </c>
      <c r="Q15" s="40"/>
      <c r="R15" s="107"/>
      <c r="S15" s="4"/>
      <c r="T15" s="4"/>
      <c r="U15" s="4"/>
      <c r="V15" s="4"/>
      <c r="W15" s="4"/>
      <c r="X15" s="4"/>
      <c r="IH15" s="16"/>
      <c r="II15" s="16"/>
    </row>
    <row r="16" spans="1:243" customFormat="1" ht="29.25" customHeight="1">
      <c r="A16" s="108"/>
      <c r="B16" s="263"/>
      <c r="C16" s="264"/>
      <c r="D16" s="58"/>
      <c r="E16" s="270"/>
      <c r="F16" s="271"/>
      <c r="G16" s="271"/>
      <c r="H16" s="271"/>
      <c r="I16" s="271"/>
      <c r="J16" s="271"/>
      <c r="K16" s="271"/>
      <c r="L16" s="271"/>
      <c r="M16" s="271"/>
      <c r="N16" s="272"/>
      <c r="O16" s="102"/>
      <c r="P16" s="194" t="str">
        <f t="shared" si="0"/>
        <v/>
      </c>
      <c r="Q16" s="40"/>
      <c r="R16" s="107"/>
      <c r="S16" s="4"/>
      <c r="T16" s="4"/>
      <c r="U16" s="4"/>
      <c r="V16" s="4"/>
      <c r="W16" s="4"/>
      <c r="X16" s="4"/>
      <c r="IH16" s="16"/>
      <c r="II16" s="16"/>
    </row>
    <row r="17" spans="1:24" customFormat="1" ht="29.25" customHeight="1">
      <c r="A17" s="108"/>
      <c r="B17" s="263"/>
      <c r="C17" s="264"/>
      <c r="D17" s="58"/>
      <c r="E17" s="270"/>
      <c r="F17" s="271"/>
      <c r="G17" s="271"/>
      <c r="H17" s="271"/>
      <c r="I17" s="271"/>
      <c r="J17" s="271"/>
      <c r="K17" s="271"/>
      <c r="L17" s="271"/>
      <c r="M17" s="271"/>
      <c r="N17" s="272"/>
      <c r="O17" s="102"/>
      <c r="P17" s="194" t="str">
        <f t="shared" si="0"/>
        <v/>
      </c>
      <c r="Q17" s="40"/>
      <c r="R17" s="107"/>
      <c r="S17" s="4"/>
      <c r="T17" s="4"/>
      <c r="U17" s="4"/>
      <c r="V17" s="4"/>
      <c r="W17" s="4"/>
      <c r="X17" s="4"/>
    </row>
    <row r="18" spans="1:24" customFormat="1" ht="29.25" customHeight="1">
      <c r="A18" s="108"/>
      <c r="B18" s="263"/>
      <c r="C18" s="264"/>
      <c r="D18" s="58"/>
      <c r="E18" s="270"/>
      <c r="F18" s="271"/>
      <c r="G18" s="271"/>
      <c r="H18" s="271"/>
      <c r="I18" s="271"/>
      <c r="J18" s="271"/>
      <c r="K18" s="271"/>
      <c r="L18" s="271"/>
      <c r="M18" s="271"/>
      <c r="N18" s="272"/>
      <c r="O18" s="102"/>
      <c r="P18" s="194" t="str">
        <f t="shared" si="0"/>
        <v/>
      </c>
      <c r="Q18" s="40"/>
      <c r="R18" s="107"/>
      <c r="S18" s="4"/>
      <c r="T18" s="4"/>
      <c r="U18" s="4"/>
      <c r="V18" s="4"/>
      <c r="W18" s="4"/>
      <c r="X18" s="4"/>
    </row>
    <row r="19" spans="1:24" customFormat="1" ht="29.25" customHeight="1">
      <c r="A19" s="108"/>
      <c r="B19" s="263"/>
      <c r="C19" s="264"/>
      <c r="D19" s="58"/>
      <c r="E19" s="270"/>
      <c r="F19" s="271"/>
      <c r="G19" s="271"/>
      <c r="H19" s="271"/>
      <c r="I19" s="271"/>
      <c r="J19" s="271"/>
      <c r="K19" s="271"/>
      <c r="L19" s="271"/>
      <c r="M19" s="271"/>
      <c r="N19" s="272"/>
      <c r="O19" s="102"/>
      <c r="P19" s="194" t="str">
        <f t="shared" si="0"/>
        <v/>
      </c>
      <c r="Q19" s="40"/>
      <c r="R19" s="107"/>
      <c r="S19" s="4"/>
      <c r="T19" s="4"/>
      <c r="U19" s="4"/>
      <c r="V19" s="4"/>
      <c r="W19" s="4"/>
      <c r="X19" s="4"/>
    </row>
    <row r="20" spans="1:24" customFormat="1" ht="29.25" customHeight="1">
      <c r="A20" s="108"/>
      <c r="B20" s="263"/>
      <c r="C20" s="264"/>
      <c r="D20" s="58"/>
      <c r="E20" s="270"/>
      <c r="F20" s="271"/>
      <c r="G20" s="271"/>
      <c r="H20" s="271"/>
      <c r="I20" s="271"/>
      <c r="J20" s="271"/>
      <c r="K20" s="271"/>
      <c r="L20" s="271"/>
      <c r="M20" s="271"/>
      <c r="N20" s="272"/>
      <c r="O20" s="102"/>
      <c r="P20" s="194" t="str">
        <f t="shared" si="0"/>
        <v/>
      </c>
      <c r="Q20" s="40"/>
      <c r="R20" s="107"/>
      <c r="S20" s="4"/>
      <c r="T20" s="4"/>
      <c r="U20" s="4"/>
      <c r="V20" s="4"/>
      <c r="W20" s="4"/>
      <c r="X20" s="4"/>
    </row>
    <row r="21" spans="1:24" customFormat="1" ht="29.25" customHeight="1">
      <c r="A21" s="108"/>
      <c r="B21" s="263"/>
      <c r="C21" s="264"/>
      <c r="D21" s="58"/>
      <c r="E21" s="270"/>
      <c r="F21" s="271"/>
      <c r="G21" s="271"/>
      <c r="H21" s="271"/>
      <c r="I21" s="271"/>
      <c r="J21" s="271"/>
      <c r="K21" s="271"/>
      <c r="L21" s="271"/>
      <c r="M21" s="271"/>
      <c r="N21" s="272"/>
      <c r="O21" s="102"/>
      <c r="P21" s="194" t="str">
        <f t="shared" si="0"/>
        <v/>
      </c>
      <c r="Q21" s="40"/>
      <c r="R21" s="107"/>
      <c r="S21" s="4"/>
      <c r="T21" s="4"/>
      <c r="U21" s="4"/>
      <c r="V21" s="4"/>
      <c r="W21" s="4"/>
      <c r="X21" s="4"/>
    </row>
    <row r="22" spans="1:24" customFormat="1" ht="29.25" customHeight="1">
      <c r="A22" s="108"/>
      <c r="B22" s="263"/>
      <c r="C22" s="264"/>
      <c r="D22" s="58"/>
      <c r="E22" s="270"/>
      <c r="F22" s="271"/>
      <c r="G22" s="271"/>
      <c r="H22" s="271"/>
      <c r="I22" s="271"/>
      <c r="J22" s="271"/>
      <c r="K22" s="271"/>
      <c r="L22" s="271"/>
      <c r="M22" s="271"/>
      <c r="N22" s="272"/>
      <c r="O22" s="102"/>
      <c r="P22" s="194" t="str">
        <f t="shared" si="0"/>
        <v/>
      </c>
      <c r="Q22" s="40"/>
      <c r="R22" s="107"/>
      <c r="S22" s="4"/>
      <c r="T22" s="4"/>
      <c r="U22" s="4"/>
      <c r="V22" s="4"/>
      <c r="W22" s="4"/>
      <c r="X22" s="4"/>
    </row>
    <row r="23" spans="1:24" customFormat="1" ht="29.25" customHeight="1">
      <c r="A23" s="108"/>
      <c r="B23" s="263"/>
      <c r="C23" s="264"/>
      <c r="D23" s="58"/>
      <c r="E23" s="270"/>
      <c r="F23" s="271"/>
      <c r="G23" s="271"/>
      <c r="H23" s="271"/>
      <c r="I23" s="271"/>
      <c r="J23" s="271"/>
      <c r="K23" s="271"/>
      <c r="L23" s="271"/>
      <c r="M23" s="271"/>
      <c r="N23" s="272"/>
      <c r="O23" s="102"/>
      <c r="P23" s="194" t="str">
        <f t="shared" si="0"/>
        <v/>
      </c>
      <c r="Q23" s="40"/>
      <c r="R23" s="107"/>
      <c r="S23" s="4"/>
      <c r="T23" s="4"/>
      <c r="U23" s="4"/>
      <c r="V23" s="4"/>
      <c r="W23" s="4"/>
      <c r="X23" s="4"/>
    </row>
    <row r="24" spans="1:24" customFormat="1" ht="29.25" customHeight="1">
      <c r="A24" s="108"/>
      <c r="B24" s="263"/>
      <c r="C24" s="264"/>
      <c r="D24" s="58"/>
      <c r="E24" s="270"/>
      <c r="F24" s="271"/>
      <c r="G24" s="271"/>
      <c r="H24" s="271"/>
      <c r="I24" s="271"/>
      <c r="J24" s="271"/>
      <c r="K24" s="271"/>
      <c r="L24" s="271"/>
      <c r="M24" s="271"/>
      <c r="N24" s="272"/>
      <c r="O24" s="102"/>
      <c r="P24" s="194" t="str">
        <f t="shared" si="0"/>
        <v/>
      </c>
      <c r="Q24" s="40"/>
      <c r="R24" s="107"/>
      <c r="S24" s="4"/>
      <c r="T24" s="4"/>
      <c r="U24" s="4"/>
      <c r="V24" s="4"/>
      <c r="W24" s="4"/>
      <c r="X24" s="4"/>
    </row>
    <row r="25" spans="1:24" customFormat="1" ht="29.25" customHeight="1">
      <c r="A25" s="108"/>
      <c r="B25" s="263"/>
      <c r="C25" s="264"/>
      <c r="D25" s="58"/>
      <c r="E25" s="270"/>
      <c r="F25" s="271"/>
      <c r="G25" s="271"/>
      <c r="H25" s="271"/>
      <c r="I25" s="271"/>
      <c r="J25" s="271"/>
      <c r="K25" s="271"/>
      <c r="L25" s="271"/>
      <c r="M25" s="271"/>
      <c r="N25" s="272"/>
      <c r="O25" s="102"/>
      <c r="P25" s="194" t="str">
        <f t="shared" si="0"/>
        <v/>
      </c>
      <c r="Q25" s="40"/>
      <c r="R25" s="107"/>
      <c r="S25" s="4"/>
      <c r="T25" s="4"/>
      <c r="U25" s="4"/>
      <c r="V25" s="4"/>
      <c r="W25" s="4"/>
      <c r="X25" s="4"/>
    </row>
    <row r="26" spans="1:24" customFormat="1" ht="29.25" customHeight="1">
      <c r="A26" s="108"/>
      <c r="B26" s="263"/>
      <c r="C26" s="264"/>
      <c r="D26" s="58"/>
      <c r="E26" s="270"/>
      <c r="F26" s="271"/>
      <c r="G26" s="271"/>
      <c r="H26" s="271"/>
      <c r="I26" s="271"/>
      <c r="J26" s="271"/>
      <c r="K26" s="271"/>
      <c r="L26" s="271"/>
      <c r="M26" s="271"/>
      <c r="N26" s="272"/>
      <c r="O26" s="102"/>
      <c r="P26" s="194" t="str">
        <f t="shared" si="0"/>
        <v/>
      </c>
      <c r="Q26" s="40"/>
      <c r="R26" s="107"/>
      <c r="S26" s="4"/>
      <c r="T26" s="4"/>
      <c r="U26" s="4"/>
      <c r="V26" s="4"/>
      <c r="W26" s="4"/>
      <c r="X26" s="4"/>
    </row>
    <row r="27" spans="1:24" customFormat="1" ht="29.25" customHeight="1">
      <c r="A27" s="108"/>
      <c r="B27" s="263"/>
      <c r="C27" s="264"/>
      <c r="D27" s="58"/>
      <c r="E27" s="270"/>
      <c r="F27" s="271"/>
      <c r="G27" s="271"/>
      <c r="H27" s="271"/>
      <c r="I27" s="271"/>
      <c r="J27" s="271"/>
      <c r="K27" s="271"/>
      <c r="L27" s="271"/>
      <c r="M27" s="271"/>
      <c r="N27" s="272"/>
      <c r="O27" s="102"/>
      <c r="P27" s="194" t="str">
        <f t="shared" si="0"/>
        <v/>
      </c>
      <c r="Q27" s="40"/>
      <c r="R27" s="107"/>
      <c r="S27" s="4"/>
      <c r="T27" s="4"/>
      <c r="U27" s="4"/>
      <c r="V27" s="4"/>
      <c r="W27" s="4"/>
      <c r="X27" s="4"/>
    </row>
    <row r="28" spans="1:24" customFormat="1" ht="29.25" customHeight="1">
      <c r="A28" s="108"/>
      <c r="B28" s="263"/>
      <c r="C28" s="264"/>
      <c r="D28" s="58"/>
      <c r="E28" s="270"/>
      <c r="F28" s="271"/>
      <c r="G28" s="271"/>
      <c r="H28" s="271"/>
      <c r="I28" s="271"/>
      <c r="J28" s="271"/>
      <c r="K28" s="271"/>
      <c r="L28" s="271"/>
      <c r="M28" s="271"/>
      <c r="N28" s="272"/>
      <c r="O28" s="102"/>
      <c r="P28" s="194" t="str">
        <f t="shared" si="0"/>
        <v/>
      </c>
      <c r="Q28" s="40"/>
      <c r="R28" s="107"/>
      <c r="S28" s="4"/>
      <c r="T28" s="4"/>
      <c r="U28" s="4"/>
      <c r="V28" s="4"/>
      <c r="W28" s="4"/>
      <c r="X28" s="4"/>
    </row>
    <row r="29" spans="1:24" customFormat="1" ht="29.25" customHeight="1">
      <c r="A29" s="108"/>
      <c r="B29" s="263"/>
      <c r="C29" s="264"/>
      <c r="D29" s="58"/>
      <c r="E29" s="270"/>
      <c r="F29" s="271"/>
      <c r="G29" s="271"/>
      <c r="H29" s="271"/>
      <c r="I29" s="271"/>
      <c r="J29" s="271"/>
      <c r="K29" s="271"/>
      <c r="L29" s="271"/>
      <c r="M29" s="271"/>
      <c r="N29" s="272"/>
      <c r="O29" s="102"/>
      <c r="P29" s="194" t="str">
        <f t="shared" si="0"/>
        <v/>
      </c>
      <c r="Q29" s="40"/>
      <c r="R29" s="107"/>
      <c r="S29" s="4"/>
      <c r="T29" s="4"/>
      <c r="U29" s="4"/>
      <c r="V29" s="4"/>
      <c r="W29" s="4"/>
      <c r="X29" s="4"/>
    </row>
    <row r="30" spans="1:24" customFormat="1" ht="29.25" customHeight="1">
      <c r="A30" s="108"/>
      <c r="B30" s="263"/>
      <c r="C30" s="264"/>
      <c r="D30" s="58"/>
      <c r="E30" s="270"/>
      <c r="F30" s="271"/>
      <c r="G30" s="271"/>
      <c r="H30" s="271"/>
      <c r="I30" s="271"/>
      <c r="J30" s="271"/>
      <c r="K30" s="271"/>
      <c r="L30" s="271"/>
      <c r="M30" s="271"/>
      <c r="N30" s="272"/>
      <c r="O30" s="102"/>
      <c r="P30" s="194" t="str">
        <f t="shared" si="0"/>
        <v/>
      </c>
      <c r="Q30" s="40"/>
      <c r="R30" s="107"/>
      <c r="S30" s="4"/>
      <c r="T30" s="4"/>
      <c r="U30" s="4"/>
      <c r="V30" s="4"/>
      <c r="W30" s="4"/>
      <c r="X30" s="4"/>
    </row>
    <row r="31" spans="1:24" customFormat="1" ht="29.25" customHeight="1">
      <c r="A31" s="108"/>
      <c r="B31" s="263"/>
      <c r="C31" s="264"/>
      <c r="D31" s="58"/>
      <c r="E31" s="270"/>
      <c r="F31" s="271"/>
      <c r="G31" s="271"/>
      <c r="H31" s="271"/>
      <c r="I31" s="271"/>
      <c r="J31" s="271"/>
      <c r="K31" s="271"/>
      <c r="L31" s="271"/>
      <c r="M31" s="271"/>
      <c r="N31" s="272"/>
      <c r="O31" s="102"/>
      <c r="P31" s="194" t="str">
        <f t="shared" si="0"/>
        <v/>
      </c>
      <c r="Q31" s="40"/>
      <c r="R31" s="107"/>
      <c r="S31" s="4"/>
      <c r="T31" s="4"/>
      <c r="U31" s="4"/>
      <c r="V31" s="4"/>
      <c r="W31" s="4"/>
      <c r="X31" s="4"/>
    </row>
    <row r="32" spans="1:24" customFormat="1" ht="29.25" customHeight="1">
      <c r="A32" s="108"/>
      <c r="B32" s="263"/>
      <c r="C32" s="264"/>
      <c r="D32" s="58"/>
      <c r="E32" s="270"/>
      <c r="F32" s="271"/>
      <c r="G32" s="271"/>
      <c r="H32" s="271"/>
      <c r="I32" s="271"/>
      <c r="J32" s="271"/>
      <c r="K32" s="271"/>
      <c r="L32" s="271"/>
      <c r="M32" s="271"/>
      <c r="N32" s="272"/>
      <c r="O32" s="102"/>
      <c r="P32" s="194" t="str">
        <f>IF(O32*D32=0,"",O32*D32)</f>
        <v/>
      </c>
      <c r="Q32" s="40"/>
      <c r="R32" s="107"/>
      <c r="S32" s="4"/>
      <c r="T32" s="4"/>
      <c r="U32" s="4"/>
      <c r="V32" s="4"/>
      <c r="W32" s="4"/>
      <c r="X32" s="4"/>
    </row>
    <row r="33" spans="1:24" customFormat="1" ht="29.25" customHeight="1">
      <c r="A33" s="108"/>
      <c r="B33" s="263"/>
      <c r="C33" s="264"/>
      <c r="D33" s="58"/>
      <c r="E33" s="270"/>
      <c r="F33" s="271"/>
      <c r="G33" s="271"/>
      <c r="H33" s="271"/>
      <c r="I33" s="271"/>
      <c r="J33" s="271"/>
      <c r="K33" s="271"/>
      <c r="L33" s="271"/>
      <c r="M33" s="271"/>
      <c r="N33" s="272"/>
      <c r="O33" s="102"/>
      <c r="P33" s="194" t="str">
        <f t="shared" si="0"/>
        <v/>
      </c>
      <c r="Q33" s="40"/>
      <c r="R33" s="107"/>
      <c r="S33" s="4"/>
      <c r="T33" s="4"/>
      <c r="U33" s="4"/>
      <c r="V33" s="4"/>
      <c r="W33" s="4"/>
      <c r="X33" s="4"/>
    </row>
    <row r="34" spans="1:24" customFormat="1" ht="29.25" customHeight="1">
      <c r="A34" s="108"/>
      <c r="B34" s="263"/>
      <c r="C34" s="264"/>
      <c r="D34" s="58"/>
      <c r="E34" s="270"/>
      <c r="F34" s="271"/>
      <c r="G34" s="271"/>
      <c r="H34" s="271"/>
      <c r="I34" s="271"/>
      <c r="J34" s="271"/>
      <c r="K34" s="271"/>
      <c r="L34" s="271"/>
      <c r="M34" s="271"/>
      <c r="N34" s="272"/>
      <c r="O34" s="102"/>
      <c r="P34" s="194" t="str">
        <f t="shared" si="0"/>
        <v/>
      </c>
      <c r="Q34" s="40"/>
      <c r="R34" s="107"/>
      <c r="S34" s="4"/>
      <c r="T34" s="4"/>
      <c r="U34" s="4"/>
      <c r="V34" s="4"/>
      <c r="W34" s="4"/>
      <c r="X34" s="4"/>
    </row>
    <row r="35" spans="1:24" s="71" customFormat="1" ht="6" customHeight="1">
      <c r="A35" s="17"/>
      <c r="B35" s="17"/>
      <c r="C35" s="12"/>
      <c r="D35" s="12"/>
      <c r="E35" s="12"/>
      <c r="F35" s="1"/>
      <c r="G35" s="1"/>
      <c r="H35" s="1"/>
      <c r="I35" s="1"/>
      <c r="J35" s="1"/>
      <c r="K35" s="1"/>
      <c r="L35" s="1"/>
      <c r="M35" s="12"/>
      <c r="N35" s="12"/>
      <c r="O35" s="12"/>
      <c r="P35" s="18"/>
      <c r="Q35"/>
      <c r="R35" s="49"/>
      <c r="S35" s="49"/>
      <c r="T35" s="49"/>
      <c r="U35" s="49"/>
      <c r="V35" s="49"/>
      <c r="W35" s="49"/>
      <c r="X35" s="49"/>
    </row>
    <row r="36" spans="1:24" s="56" customFormat="1" ht="21.75" customHeight="1">
      <c r="A36" s="53"/>
      <c r="B36" s="136" t="s">
        <v>27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40"/>
      <c r="R36" s="78"/>
      <c r="S36" s="78"/>
      <c r="T36" s="78"/>
      <c r="U36" s="78"/>
      <c r="V36" s="79"/>
      <c r="W36" s="32"/>
      <c r="X36" s="61"/>
    </row>
    <row r="37" spans="1:24" customFormat="1" ht="12.75" customHeight="1">
      <c r="A37" s="17"/>
      <c r="B37" s="284" t="s">
        <v>119</v>
      </c>
      <c r="C37" s="284"/>
      <c r="D37" s="284"/>
      <c r="E37" s="284"/>
      <c r="F37" s="20"/>
      <c r="G37" s="20"/>
      <c r="H37" s="20"/>
      <c r="I37" s="20"/>
      <c r="J37" s="20"/>
      <c r="K37" s="20"/>
      <c r="L37" s="20"/>
      <c r="M37" s="3"/>
      <c r="N37" s="3"/>
      <c r="O37" s="3"/>
      <c r="R37" s="107"/>
      <c r="S37" s="28"/>
      <c r="T37" s="28"/>
      <c r="U37" s="28"/>
      <c r="V37" s="28"/>
      <c r="W37" s="28"/>
      <c r="X37" s="4"/>
    </row>
    <row r="38" spans="1:24" customFormat="1" ht="12.75" customHeight="1">
      <c r="A38" s="17"/>
      <c r="B38" s="245"/>
      <c r="C38" s="245"/>
      <c r="D38" s="245"/>
      <c r="E38" s="245"/>
      <c r="F38" s="20"/>
      <c r="G38" s="20"/>
      <c r="H38" s="20"/>
      <c r="I38" s="20"/>
      <c r="J38" s="20"/>
      <c r="K38" s="20"/>
      <c r="L38" s="20"/>
      <c r="M38" s="3"/>
      <c r="N38" s="3"/>
      <c r="O38" s="3"/>
      <c r="R38" s="107"/>
      <c r="S38" s="28"/>
      <c r="T38" s="28"/>
      <c r="U38" s="28"/>
      <c r="V38" s="28"/>
      <c r="W38" s="28"/>
      <c r="X38" s="4"/>
    </row>
    <row r="39" spans="1:24" customFormat="1">
      <c r="A39" s="37"/>
      <c r="B39" s="138"/>
      <c r="C39" s="152"/>
      <c r="D39" s="152"/>
      <c r="E39" s="152"/>
      <c r="F39" s="145"/>
      <c r="G39" s="145"/>
      <c r="H39" s="145"/>
      <c r="I39" s="145"/>
      <c r="J39" s="145"/>
      <c r="K39" s="145"/>
      <c r="L39" s="145"/>
      <c r="M39" s="152"/>
      <c r="N39" s="152"/>
      <c r="O39" s="152"/>
      <c r="P39" s="146"/>
      <c r="R39" s="4"/>
      <c r="S39" s="4"/>
      <c r="T39" s="4"/>
      <c r="U39" s="4"/>
      <c r="V39" s="4"/>
      <c r="W39" s="4"/>
      <c r="X39" s="4"/>
    </row>
    <row r="40" spans="1:24" customFormat="1">
      <c r="A40" s="37"/>
      <c r="B40" s="138"/>
      <c r="C40" s="152"/>
      <c r="D40" s="152"/>
      <c r="E40" s="152"/>
      <c r="F40" s="145"/>
      <c r="G40" s="145"/>
      <c r="H40" s="145"/>
      <c r="I40" s="145"/>
      <c r="J40" s="145"/>
      <c r="K40" s="145"/>
      <c r="L40" s="145"/>
      <c r="M40" s="152"/>
      <c r="N40" s="152"/>
      <c r="O40" s="152"/>
      <c r="P40" s="146"/>
      <c r="R40" s="4"/>
      <c r="S40" s="4"/>
      <c r="T40" s="4"/>
      <c r="U40" s="4"/>
      <c r="V40" s="4"/>
      <c r="W40" s="4"/>
      <c r="X40" s="4"/>
    </row>
    <row r="41" spans="1:24" customFormat="1">
      <c r="A41" s="37"/>
      <c r="B41" s="138"/>
      <c r="C41" s="152"/>
      <c r="D41" s="152"/>
      <c r="E41" s="152"/>
      <c r="F41" s="145"/>
      <c r="G41" s="145"/>
      <c r="H41" s="145"/>
      <c r="I41" s="145"/>
      <c r="J41" s="145"/>
      <c r="K41" s="145"/>
      <c r="L41" s="145"/>
      <c r="M41" s="152"/>
      <c r="N41" s="152"/>
      <c r="O41" s="152"/>
      <c r="P41" s="146"/>
      <c r="R41" s="4"/>
      <c r="S41" s="4"/>
      <c r="T41" s="4"/>
      <c r="U41" s="4"/>
      <c r="V41" s="4"/>
      <c r="W41" s="4"/>
      <c r="X41" s="4"/>
    </row>
    <row r="42" spans="1:24" customFormat="1">
      <c r="A42" s="37"/>
      <c r="B42" s="138"/>
      <c r="C42" s="152"/>
      <c r="D42" s="152"/>
      <c r="E42" s="152"/>
      <c r="F42" s="145"/>
      <c r="G42" s="145"/>
      <c r="H42" s="145"/>
      <c r="I42" s="145"/>
      <c r="J42" s="145"/>
      <c r="K42" s="145"/>
      <c r="L42" s="145"/>
      <c r="M42" s="152"/>
      <c r="N42" s="152"/>
      <c r="O42" s="152"/>
      <c r="P42" s="146"/>
      <c r="R42" s="4"/>
      <c r="S42" s="4"/>
      <c r="T42" s="4"/>
      <c r="U42" s="4"/>
      <c r="V42" s="4"/>
      <c r="W42" s="4"/>
      <c r="X42" s="4"/>
    </row>
    <row r="43" spans="1:24" customFormat="1">
      <c r="A43" s="37"/>
      <c r="B43" s="138"/>
      <c r="C43" s="152"/>
      <c r="D43" s="152"/>
      <c r="E43" s="152"/>
      <c r="F43" s="145"/>
      <c r="G43" s="145"/>
      <c r="H43" s="145"/>
      <c r="I43" s="145"/>
      <c r="J43" s="145"/>
      <c r="K43" s="145"/>
      <c r="L43" s="145"/>
      <c r="M43" s="152"/>
      <c r="N43" s="152"/>
      <c r="O43" s="152"/>
      <c r="P43" s="146"/>
      <c r="R43" s="4"/>
      <c r="S43" s="4"/>
      <c r="T43" s="4"/>
      <c r="U43" s="4"/>
      <c r="V43" s="4"/>
      <c r="W43" s="4"/>
      <c r="X43" s="4"/>
    </row>
    <row r="44" spans="1:24" customFormat="1">
      <c r="A44" s="37"/>
      <c r="B44" s="138"/>
      <c r="C44" s="152"/>
      <c r="D44" s="152"/>
      <c r="E44" s="152"/>
      <c r="F44" s="145"/>
      <c r="G44" s="145"/>
      <c r="H44" s="145"/>
      <c r="I44" s="145"/>
      <c r="J44" s="145"/>
      <c r="K44" s="145"/>
      <c r="L44" s="145"/>
      <c r="M44" s="152"/>
      <c r="N44" s="152"/>
      <c r="O44" s="152"/>
      <c r="P44" s="146"/>
      <c r="R44" s="4"/>
      <c r="S44" s="4"/>
      <c r="T44" s="4"/>
      <c r="U44" s="4"/>
      <c r="V44" s="4"/>
      <c r="W44" s="4"/>
      <c r="X44" s="4"/>
    </row>
    <row r="45" spans="1:24" customFormat="1">
      <c r="A45" s="37"/>
      <c r="B45" s="138"/>
      <c r="C45" s="152"/>
      <c r="D45" s="152"/>
      <c r="E45" s="152"/>
      <c r="F45" s="145"/>
      <c r="G45" s="145"/>
      <c r="H45" s="145"/>
      <c r="I45" s="145"/>
      <c r="J45" s="145"/>
      <c r="K45" s="145"/>
      <c r="L45" s="145"/>
      <c r="M45" s="152"/>
      <c r="N45" s="152"/>
      <c r="O45" s="152"/>
      <c r="P45" s="146"/>
      <c r="R45" s="4"/>
      <c r="S45" s="4"/>
      <c r="T45" s="4"/>
      <c r="U45" s="4"/>
      <c r="V45" s="4"/>
      <c r="W45" s="4"/>
      <c r="X45" s="4"/>
    </row>
    <row r="46" spans="1:24" customFormat="1">
      <c r="A46" s="37"/>
      <c r="B46" s="34"/>
      <c r="C46" s="80"/>
      <c r="D46" s="80"/>
      <c r="E46" s="80"/>
      <c r="F46" s="36"/>
      <c r="G46" s="36"/>
      <c r="H46" s="36"/>
      <c r="I46" s="36"/>
      <c r="J46" s="36"/>
      <c r="K46" s="36"/>
      <c r="L46" s="36"/>
      <c r="M46" s="80"/>
      <c r="N46" s="80"/>
      <c r="O46" s="80"/>
      <c r="R46" s="4"/>
      <c r="S46" s="4"/>
      <c r="T46" s="4"/>
      <c r="U46" s="4"/>
      <c r="V46" s="4"/>
      <c r="W46" s="4"/>
      <c r="X46" s="4"/>
    </row>
    <row r="47" spans="1:24" customFormat="1">
      <c r="A47" s="37"/>
      <c r="B47" s="34"/>
      <c r="C47" s="80"/>
      <c r="D47" s="80"/>
      <c r="E47" s="80"/>
      <c r="F47" s="36"/>
      <c r="G47" s="36"/>
      <c r="H47" s="36"/>
      <c r="I47" s="36"/>
      <c r="J47" s="36"/>
      <c r="K47" s="36"/>
      <c r="L47" s="36"/>
      <c r="M47" s="80"/>
      <c r="N47" s="80"/>
      <c r="O47" s="80"/>
      <c r="R47" s="4"/>
      <c r="S47" s="4"/>
      <c r="T47" s="4"/>
      <c r="U47" s="4"/>
      <c r="V47" s="4"/>
      <c r="W47" s="4"/>
      <c r="X47" s="4"/>
    </row>
    <row r="48" spans="1:24" customFormat="1">
      <c r="A48" s="37"/>
      <c r="B48" s="34"/>
      <c r="C48" s="80"/>
      <c r="D48" s="80"/>
      <c r="E48" s="80"/>
      <c r="F48" s="36"/>
      <c r="G48" s="36"/>
      <c r="H48" s="36"/>
      <c r="I48" s="36"/>
      <c r="J48" s="36"/>
      <c r="K48" s="36"/>
      <c r="L48" s="36"/>
      <c r="M48" s="80"/>
      <c r="N48" s="80"/>
      <c r="O48" s="80"/>
      <c r="R48" s="4"/>
      <c r="S48" s="4"/>
      <c r="T48" s="4"/>
      <c r="U48" s="4"/>
      <c r="V48" s="4"/>
      <c r="W48" s="4"/>
      <c r="X48" s="4"/>
    </row>
    <row r="49" spans="1:24" customFormat="1">
      <c r="A49" s="37"/>
      <c r="B49" s="34"/>
      <c r="C49" s="80"/>
      <c r="D49" s="80"/>
      <c r="E49" s="80"/>
      <c r="F49" s="36"/>
      <c r="G49" s="36"/>
      <c r="H49" s="36"/>
      <c r="I49" s="36"/>
      <c r="J49" s="36"/>
      <c r="K49" s="36"/>
      <c r="L49" s="36"/>
      <c r="M49" s="80"/>
      <c r="N49" s="80"/>
      <c r="O49" s="80"/>
      <c r="R49" s="4"/>
      <c r="S49" s="4"/>
      <c r="T49" s="4"/>
      <c r="U49" s="4"/>
      <c r="V49" s="4"/>
      <c r="W49" s="4"/>
      <c r="X49" s="4"/>
    </row>
    <row r="50" spans="1:24" customFormat="1">
      <c r="A50" s="37"/>
      <c r="B50" s="34"/>
      <c r="C50" s="80"/>
      <c r="D50" s="80"/>
      <c r="E50" s="80"/>
      <c r="F50" s="36"/>
      <c r="G50" s="36"/>
      <c r="H50" s="36"/>
      <c r="I50" s="36"/>
      <c r="J50" s="36"/>
      <c r="K50" s="36"/>
      <c r="L50" s="36"/>
      <c r="M50" s="80"/>
      <c r="N50" s="80"/>
      <c r="O50" s="80"/>
      <c r="R50" s="4"/>
      <c r="S50" s="4"/>
      <c r="T50" s="4"/>
      <c r="U50" s="4"/>
      <c r="V50" s="4"/>
      <c r="W50" s="4"/>
      <c r="X50" s="4"/>
    </row>
    <row r="51" spans="1:24" customFormat="1">
      <c r="A51" s="37"/>
      <c r="B51" s="34"/>
      <c r="C51" s="80"/>
      <c r="D51" s="80"/>
      <c r="E51" s="80"/>
      <c r="F51" s="36"/>
      <c r="G51" s="36"/>
      <c r="H51" s="36"/>
      <c r="I51" s="36"/>
      <c r="J51" s="36"/>
      <c r="K51" s="36"/>
      <c r="L51" s="36"/>
      <c r="M51" s="80"/>
      <c r="N51" s="80"/>
      <c r="O51" s="80"/>
      <c r="R51" s="4"/>
      <c r="S51" s="4"/>
      <c r="T51" s="4"/>
      <c r="U51" s="4"/>
      <c r="V51" s="4"/>
      <c r="W51" s="4"/>
      <c r="X51" s="4"/>
    </row>
    <row r="52" spans="1:24" customFormat="1">
      <c r="A52" s="37"/>
      <c r="B52" s="34"/>
      <c r="C52" s="80"/>
      <c r="D52" s="80"/>
      <c r="E52" s="80"/>
      <c r="F52" s="36"/>
      <c r="G52" s="36"/>
      <c r="H52" s="36"/>
      <c r="I52" s="36"/>
      <c r="J52" s="36"/>
      <c r="K52" s="36"/>
      <c r="L52" s="36"/>
      <c r="M52" s="80"/>
      <c r="N52" s="80"/>
      <c r="O52" s="80"/>
      <c r="R52" s="4"/>
      <c r="S52" s="4"/>
      <c r="T52" s="4"/>
      <c r="U52" s="4"/>
      <c r="V52" s="4"/>
      <c r="W52" s="4"/>
      <c r="X52" s="4"/>
    </row>
    <row r="53" spans="1:24" customFormat="1">
      <c r="A53" s="37"/>
      <c r="B53" s="34"/>
      <c r="C53" s="80"/>
      <c r="D53" s="80"/>
      <c r="E53" s="80"/>
      <c r="F53" s="36"/>
      <c r="G53" s="36"/>
      <c r="H53" s="36"/>
      <c r="I53" s="36"/>
      <c r="J53" s="36"/>
      <c r="K53" s="36"/>
      <c r="L53" s="36"/>
      <c r="M53" s="80"/>
      <c r="N53" s="80"/>
      <c r="O53" s="80"/>
      <c r="R53" s="4"/>
      <c r="S53" s="4"/>
      <c r="T53" s="4"/>
      <c r="U53" s="4"/>
      <c r="V53" s="4"/>
      <c r="W53" s="4"/>
      <c r="X53" s="4"/>
    </row>
    <row r="54" spans="1:24" customFormat="1">
      <c r="A54" s="37"/>
      <c r="B54" s="34"/>
      <c r="C54" s="80"/>
      <c r="D54" s="80"/>
      <c r="E54" s="80"/>
      <c r="F54" s="36"/>
      <c r="G54" s="36"/>
      <c r="H54" s="36"/>
      <c r="I54" s="36"/>
      <c r="J54" s="36"/>
      <c r="K54" s="36"/>
      <c r="L54" s="36"/>
      <c r="M54" s="80"/>
      <c r="N54" s="80"/>
      <c r="O54" s="80"/>
      <c r="R54" s="4"/>
      <c r="S54" s="4"/>
      <c r="T54" s="4"/>
      <c r="U54" s="4"/>
      <c r="V54" s="4"/>
      <c r="W54" s="4"/>
      <c r="X54" s="4"/>
    </row>
    <row r="55" spans="1:24" customFormat="1">
      <c r="A55" s="37"/>
      <c r="B55" s="34"/>
      <c r="C55" s="80"/>
      <c r="D55" s="80"/>
      <c r="E55" s="80"/>
      <c r="F55" s="36"/>
      <c r="G55" s="36"/>
      <c r="H55" s="36"/>
      <c r="I55" s="36"/>
      <c r="J55" s="36"/>
      <c r="K55" s="36"/>
      <c r="L55" s="36"/>
      <c r="M55" s="80"/>
      <c r="N55" s="80"/>
      <c r="O55" s="80"/>
      <c r="R55" s="4"/>
      <c r="S55" s="4"/>
      <c r="T55" s="4"/>
      <c r="U55" s="4"/>
      <c r="V55" s="4"/>
      <c r="W55" s="4"/>
      <c r="X55" s="4"/>
    </row>
    <row r="56" spans="1:24" customFormat="1">
      <c r="A56" s="37"/>
      <c r="B56" s="34"/>
      <c r="C56" s="80"/>
      <c r="D56" s="80"/>
      <c r="E56" s="80"/>
      <c r="F56" s="36"/>
      <c r="G56" s="36"/>
      <c r="H56" s="36"/>
      <c r="I56" s="36"/>
      <c r="J56" s="36"/>
      <c r="K56" s="36"/>
      <c r="L56" s="36"/>
      <c r="M56" s="80"/>
      <c r="N56" s="80"/>
      <c r="O56" s="80"/>
      <c r="R56" s="4"/>
      <c r="S56" s="4"/>
      <c r="T56" s="4"/>
      <c r="U56" s="4"/>
      <c r="V56" s="4"/>
      <c r="W56" s="4"/>
      <c r="X56" s="4"/>
    </row>
    <row r="57" spans="1:24" customFormat="1">
      <c r="A57" s="37"/>
      <c r="B57" s="34"/>
      <c r="C57" s="80"/>
      <c r="D57" s="80"/>
      <c r="E57" s="80"/>
      <c r="F57" s="36"/>
      <c r="G57" s="36"/>
      <c r="H57" s="36"/>
      <c r="I57" s="36"/>
      <c r="J57" s="36"/>
      <c r="K57" s="36"/>
      <c r="L57" s="36"/>
      <c r="M57" s="80"/>
      <c r="N57" s="80"/>
      <c r="O57" s="80"/>
      <c r="R57" s="4"/>
      <c r="S57" s="4"/>
      <c r="T57" s="4"/>
      <c r="U57" s="4"/>
      <c r="V57" s="4"/>
      <c r="W57" s="4"/>
      <c r="X57" s="4"/>
    </row>
    <row r="58" spans="1:24" customFormat="1">
      <c r="A58" s="37"/>
      <c r="B58" s="34"/>
      <c r="C58" s="80"/>
      <c r="D58" s="80"/>
      <c r="E58" s="80"/>
      <c r="F58" s="36"/>
      <c r="G58" s="36"/>
      <c r="H58" s="36"/>
      <c r="I58" s="36"/>
      <c r="J58" s="36"/>
      <c r="K58" s="36"/>
      <c r="L58" s="36"/>
      <c r="M58" s="80"/>
      <c r="N58" s="80"/>
      <c r="O58" s="80"/>
      <c r="R58" s="4"/>
      <c r="S58" s="4"/>
      <c r="T58" s="4"/>
      <c r="U58" s="4"/>
      <c r="V58" s="4"/>
      <c r="W58" s="4"/>
      <c r="X58" s="4"/>
    </row>
    <row r="59" spans="1:24" customFormat="1">
      <c r="A59" s="37"/>
      <c r="B59" s="34"/>
      <c r="C59" s="80"/>
      <c r="D59" s="80"/>
      <c r="E59" s="80"/>
      <c r="F59" s="36"/>
      <c r="G59" s="36"/>
      <c r="H59" s="36"/>
      <c r="I59" s="36"/>
      <c r="J59" s="36"/>
      <c r="K59" s="36"/>
      <c r="L59" s="36"/>
      <c r="M59" s="80"/>
      <c r="N59" s="80"/>
      <c r="O59" s="80"/>
      <c r="R59" s="4"/>
      <c r="S59" s="4"/>
      <c r="T59" s="4"/>
      <c r="U59" s="4"/>
      <c r="V59" s="4"/>
      <c r="W59" s="4"/>
      <c r="X59" s="4"/>
    </row>
    <row r="60" spans="1:24" customFormat="1">
      <c r="A60" s="37"/>
      <c r="B60" s="34"/>
      <c r="C60" s="80"/>
      <c r="D60" s="80"/>
      <c r="E60" s="80"/>
      <c r="F60" s="36"/>
      <c r="G60" s="36"/>
      <c r="H60" s="36"/>
      <c r="I60" s="36"/>
      <c r="J60" s="36"/>
      <c r="K60" s="36"/>
      <c r="L60" s="36"/>
      <c r="M60" s="80"/>
      <c r="N60" s="80"/>
      <c r="O60" s="80"/>
      <c r="R60" s="4"/>
      <c r="S60" s="4"/>
      <c r="T60" s="4"/>
      <c r="U60" s="4"/>
      <c r="V60" s="4"/>
      <c r="W60" s="4"/>
      <c r="X60" s="4"/>
    </row>
    <row r="61" spans="1:24" customFormat="1">
      <c r="A61" s="37"/>
      <c r="B61" s="34"/>
      <c r="C61" s="80"/>
      <c r="D61" s="80"/>
      <c r="E61" s="80"/>
      <c r="F61" s="36"/>
      <c r="G61" s="36"/>
      <c r="H61" s="36"/>
      <c r="I61" s="36"/>
      <c r="J61" s="36"/>
      <c r="K61" s="36"/>
      <c r="L61" s="36"/>
      <c r="M61" s="80"/>
      <c r="N61" s="80"/>
      <c r="O61" s="80"/>
      <c r="R61" s="4"/>
      <c r="S61" s="4"/>
      <c r="T61" s="4"/>
      <c r="U61" s="4"/>
      <c r="V61" s="4"/>
      <c r="W61" s="4"/>
      <c r="X61" s="4"/>
    </row>
    <row r="62" spans="1:24" customFormat="1">
      <c r="A62" s="37"/>
      <c r="B62" s="34"/>
      <c r="C62" s="80"/>
      <c r="D62" s="80"/>
      <c r="E62" s="80"/>
      <c r="F62" s="36"/>
      <c r="G62" s="36"/>
      <c r="H62" s="36"/>
      <c r="I62" s="36"/>
      <c r="J62" s="36"/>
      <c r="K62" s="36"/>
      <c r="L62" s="36"/>
      <c r="M62" s="80"/>
      <c r="N62" s="80"/>
      <c r="O62" s="80"/>
      <c r="R62" s="4"/>
      <c r="S62" s="4"/>
      <c r="T62" s="4"/>
      <c r="U62" s="4"/>
      <c r="V62" s="4"/>
      <c r="W62" s="4"/>
      <c r="X62" s="4"/>
    </row>
    <row r="63" spans="1:24" customFormat="1">
      <c r="A63" s="37"/>
      <c r="B63" s="34"/>
      <c r="C63" s="80"/>
      <c r="D63" s="80"/>
      <c r="E63" s="80"/>
      <c r="F63" s="36"/>
      <c r="G63" s="36"/>
      <c r="H63" s="36"/>
      <c r="I63" s="36"/>
      <c r="J63" s="36"/>
      <c r="K63" s="36"/>
      <c r="L63" s="36"/>
      <c r="M63" s="80"/>
      <c r="N63" s="80"/>
      <c r="O63" s="80"/>
      <c r="R63" s="4"/>
      <c r="S63" s="4"/>
      <c r="T63" s="4"/>
      <c r="U63" s="4"/>
      <c r="V63" s="4"/>
      <c r="W63" s="4"/>
      <c r="X63" s="4"/>
    </row>
    <row r="64" spans="1:24" customFormat="1">
      <c r="A64" s="37"/>
      <c r="B64" s="34"/>
      <c r="C64" s="80"/>
      <c r="D64" s="80"/>
      <c r="E64" s="80"/>
      <c r="F64" s="36"/>
      <c r="G64" s="36"/>
      <c r="H64" s="36"/>
      <c r="I64" s="36"/>
      <c r="J64" s="36"/>
      <c r="K64" s="36"/>
      <c r="L64" s="36"/>
      <c r="M64" s="80"/>
      <c r="N64" s="80"/>
      <c r="O64" s="80"/>
      <c r="R64" s="4"/>
      <c r="S64" s="4"/>
      <c r="T64" s="4"/>
      <c r="U64" s="4"/>
      <c r="V64" s="4"/>
      <c r="W64" s="4"/>
      <c r="X64" s="4"/>
    </row>
    <row r="65" spans="1:24" customFormat="1">
      <c r="A65" s="37"/>
      <c r="B65" s="34"/>
      <c r="C65" s="80"/>
      <c r="D65" s="80"/>
      <c r="E65" s="80"/>
      <c r="F65" s="36"/>
      <c r="G65" s="36"/>
      <c r="H65" s="36"/>
      <c r="I65" s="36"/>
      <c r="J65" s="36"/>
      <c r="K65" s="36"/>
      <c r="L65" s="36"/>
      <c r="M65" s="80"/>
      <c r="N65" s="80"/>
      <c r="O65" s="80"/>
      <c r="R65" s="4"/>
      <c r="S65" s="4"/>
      <c r="T65" s="4"/>
      <c r="U65" s="4"/>
      <c r="V65" s="4"/>
      <c r="W65" s="4"/>
      <c r="X65" s="4"/>
    </row>
    <row r="66" spans="1:24" customFormat="1">
      <c r="A66" s="37"/>
      <c r="B66" s="34"/>
      <c r="C66" s="80"/>
      <c r="D66" s="80"/>
      <c r="E66" s="80"/>
      <c r="F66" s="36"/>
      <c r="G66" s="36"/>
      <c r="H66" s="36"/>
      <c r="I66" s="36"/>
      <c r="J66" s="36"/>
      <c r="K66" s="36"/>
      <c r="L66" s="36"/>
      <c r="M66" s="80"/>
      <c r="N66" s="80"/>
      <c r="O66" s="80"/>
      <c r="R66" s="4"/>
      <c r="S66" s="4"/>
      <c r="T66" s="4"/>
      <c r="U66" s="4"/>
      <c r="V66" s="4"/>
      <c r="W66" s="4"/>
      <c r="X66" s="4"/>
    </row>
    <row r="67" spans="1:24" customFormat="1">
      <c r="A67" s="37"/>
      <c r="B67" s="34"/>
      <c r="C67" s="80"/>
      <c r="D67" s="80"/>
      <c r="E67" s="80"/>
      <c r="F67" s="36"/>
      <c r="G67" s="36"/>
      <c r="H67" s="36"/>
      <c r="I67" s="36"/>
      <c r="J67" s="36"/>
      <c r="K67" s="36"/>
      <c r="L67" s="36"/>
      <c r="M67" s="80"/>
      <c r="N67" s="80"/>
      <c r="O67" s="80"/>
      <c r="R67" s="4"/>
      <c r="S67" s="4"/>
      <c r="T67" s="4"/>
      <c r="U67" s="4"/>
      <c r="V67" s="4"/>
      <c r="W67" s="4"/>
      <c r="X67" s="4"/>
    </row>
    <row r="68" spans="1:24" customFormat="1">
      <c r="A68" s="37"/>
      <c r="B68" s="34"/>
      <c r="C68" s="80"/>
      <c r="D68" s="80"/>
      <c r="E68" s="80"/>
      <c r="F68" s="36"/>
      <c r="G68" s="36"/>
      <c r="H68" s="36"/>
      <c r="I68" s="36"/>
      <c r="J68" s="36"/>
      <c r="K68" s="36"/>
      <c r="L68" s="36"/>
      <c r="M68" s="80"/>
      <c r="N68" s="80"/>
      <c r="O68" s="80"/>
      <c r="R68" s="4"/>
      <c r="S68" s="4"/>
      <c r="T68" s="4"/>
      <c r="U68" s="4"/>
      <c r="V68" s="4"/>
      <c r="W68" s="4"/>
      <c r="X68" s="4"/>
    </row>
    <row r="69" spans="1:24" customFormat="1">
      <c r="A69" s="37"/>
      <c r="B69" s="34"/>
      <c r="C69" s="80"/>
      <c r="D69" s="80"/>
      <c r="E69" s="80"/>
      <c r="F69" s="36"/>
      <c r="G69" s="36"/>
      <c r="H69" s="36"/>
      <c r="I69" s="36"/>
      <c r="J69" s="36"/>
      <c r="K69" s="36"/>
      <c r="L69" s="36"/>
      <c r="M69" s="80"/>
      <c r="N69" s="80"/>
      <c r="O69" s="80"/>
      <c r="R69" s="4"/>
      <c r="S69" s="4"/>
      <c r="T69" s="4"/>
      <c r="U69" s="4"/>
      <c r="V69" s="4"/>
      <c r="W69" s="4"/>
      <c r="X69" s="4"/>
    </row>
    <row r="70" spans="1:24" customFormat="1">
      <c r="A70" s="37"/>
      <c r="B70" s="34"/>
      <c r="C70" s="80"/>
      <c r="D70" s="80"/>
      <c r="E70" s="80"/>
      <c r="F70" s="36"/>
      <c r="G70" s="36"/>
      <c r="H70" s="36"/>
      <c r="I70" s="36"/>
      <c r="J70" s="36"/>
      <c r="K70" s="36"/>
      <c r="L70" s="36"/>
      <c r="M70" s="80"/>
      <c r="N70" s="80"/>
      <c r="O70" s="80"/>
      <c r="R70" s="4"/>
      <c r="S70" s="4"/>
      <c r="T70" s="4"/>
      <c r="U70" s="4"/>
      <c r="V70" s="4"/>
      <c r="W70" s="4"/>
      <c r="X70" s="4"/>
    </row>
    <row r="71" spans="1:24" customFormat="1">
      <c r="A71" s="37"/>
      <c r="B71" s="34"/>
      <c r="C71" s="80"/>
      <c r="D71" s="80"/>
      <c r="E71" s="80"/>
      <c r="F71" s="36"/>
      <c r="G71" s="36"/>
      <c r="H71" s="36"/>
      <c r="I71" s="36"/>
      <c r="J71" s="36"/>
      <c r="K71" s="36"/>
      <c r="L71" s="36"/>
      <c r="M71" s="80"/>
      <c r="N71" s="80"/>
      <c r="O71" s="80"/>
      <c r="R71" s="4"/>
      <c r="S71" s="4"/>
      <c r="T71" s="4"/>
      <c r="U71" s="4"/>
      <c r="V71" s="4"/>
      <c r="W71" s="4"/>
      <c r="X71" s="4"/>
    </row>
    <row r="72" spans="1:24" customFormat="1">
      <c r="A72" s="37"/>
      <c r="B72" s="34"/>
      <c r="C72" s="80"/>
      <c r="D72" s="80"/>
      <c r="E72" s="80"/>
      <c r="F72" s="36"/>
      <c r="G72" s="36"/>
      <c r="H72" s="36"/>
      <c r="I72" s="36"/>
      <c r="J72" s="36"/>
      <c r="K72" s="36"/>
      <c r="L72" s="36"/>
      <c r="M72" s="80"/>
      <c r="N72" s="80"/>
      <c r="O72" s="80"/>
      <c r="R72" s="4"/>
      <c r="S72" s="4"/>
      <c r="T72" s="4"/>
      <c r="U72" s="4"/>
      <c r="V72" s="4"/>
      <c r="W72" s="4"/>
      <c r="X72" s="4"/>
    </row>
    <row r="73" spans="1:24" customFormat="1">
      <c r="A73" s="37"/>
      <c r="B73" s="34"/>
      <c r="C73" s="80"/>
      <c r="D73" s="80"/>
      <c r="E73" s="80"/>
      <c r="F73" s="36"/>
      <c r="G73" s="36"/>
      <c r="H73" s="36"/>
      <c r="I73" s="36"/>
      <c r="J73" s="36"/>
      <c r="K73" s="36"/>
      <c r="L73" s="36"/>
      <c r="M73" s="80"/>
      <c r="N73" s="80"/>
      <c r="O73" s="80"/>
      <c r="R73" s="4"/>
      <c r="S73" s="4"/>
      <c r="T73" s="4"/>
      <c r="U73" s="4"/>
      <c r="V73" s="4"/>
      <c r="W73" s="4"/>
      <c r="X73" s="4"/>
    </row>
    <row r="74" spans="1:24" customFormat="1">
      <c r="A74" s="37"/>
      <c r="B74" s="34"/>
      <c r="C74" s="80"/>
      <c r="D74" s="80"/>
      <c r="E74" s="80"/>
      <c r="F74" s="36"/>
      <c r="G74" s="36"/>
      <c r="H74" s="36"/>
      <c r="I74" s="36"/>
      <c r="J74" s="36"/>
      <c r="K74" s="36"/>
      <c r="L74" s="36"/>
      <c r="M74" s="80"/>
      <c r="N74" s="80"/>
      <c r="O74" s="80"/>
      <c r="R74" s="4"/>
      <c r="S74" s="4"/>
      <c r="T74" s="4"/>
      <c r="U74" s="4"/>
      <c r="V74" s="4"/>
      <c r="W74" s="4"/>
      <c r="X74" s="4"/>
    </row>
    <row r="75" spans="1:24" customFormat="1">
      <c r="A75" s="37"/>
      <c r="B75" s="34"/>
      <c r="C75" s="80"/>
      <c r="D75" s="80"/>
      <c r="E75" s="80"/>
      <c r="F75" s="36"/>
      <c r="G75" s="36"/>
      <c r="H75" s="36"/>
      <c r="I75" s="36"/>
      <c r="J75" s="36"/>
      <c r="K75" s="36"/>
      <c r="L75" s="36"/>
      <c r="M75" s="80"/>
      <c r="N75" s="80"/>
      <c r="O75" s="80"/>
      <c r="R75" s="4"/>
      <c r="S75" s="4"/>
      <c r="T75" s="4"/>
      <c r="U75" s="4"/>
      <c r="V75" s="4"/>
      <c r="W75" s="4"/>
      <c r="X75" s="4"/>
    </row>
    <row r="76" spans="1:24" customFormat="1">
      <c r="A76" s="37"/>
      <c r="B76" s="34"/>
      <c r="C76" s="80"/>
      <c r="D76" s="80"/>
      <c r="E76" s="80"/>
      <c r="F76" s="36"/>
      <c r="G76" s="36"/>
      <c r="H76" s="36"/>
      <c r="I76" s="36"/>
      <c r="J76" s="36"/>
      <c r="K76" s="36"/>
      <c r="L76" s="36"/>
      <c r="M76" s="80"/>
      <c r="N76" s="80"/>
      <c r="O76" s="80"/>
      <c r="R76" s="4"/>
      <c r="S76" s="4"/>
      <c r="T76" s="4"/>
      <c r="U76" s="4"/>
      <c r="V76" s="4"/>
      <c r="W76" s="4"/>
      <c r="X76" s="4"/>
    </row>
    <row r="77" spans="1:24" customFormat="1">
      <c r="A77" s="37"/>
      <c r="B77" s="34"/>
      <c r="C77" s="80"/>
      <c r="D77" s="80"/>
      <c r="E77" s="80"/>
      <c r="F77" s="36"/>
      <c r="G77" s="36"/>
      <c r="H77" s="36"/>
      <c r="I77" s="36"/>
      <c r="J77" s="36"/>
      <c r="K77" s="36"/>
      <c r="L77" s="36"/>
      <c r="M77" s="80"/>
      <c r="N77" s="80"/>
      <c r="O77" s="80"/>
      <c r="R77" s="4"/>
      <c r="S77" s="4"/>
      <c r="T77" s="4"/>
      <c r="U77" s="4"/>
      <c r="V77" s="4"/>
      <c r="W77" s="4"/>
      <c r="X77" s="4"/>
    </row>
    <row r="78" spans="1:24" customFormat="1">
      <c r="A78" s="37"/>
      <c r="B78" s="34"/>
      <c r="C78" s="80"/>
      <c r="D78" s="80"/>
      <c r="E78" s="80"/>
      <c r="F78" s="36"/>
      <c r="G78" s="36"/>
      <c r="H78" s="36"/>
      <c r="I78" s="36"/>
      <c r="J78" s="36"/>
      <c r="K78" s="36"/>
      <c r="L78" s="36"/>
      <c r="M78" s="80"/>
      <c r="N78" s="80"/>
      <c r="O78" s="80"/>
      <c r="R78" s="4"/>
      <c r="S78" s="4"/>
      <c r="T78" s="4"/>
      <c r="U78" s="4"/>
      <c r="V78" s="4"/>
      <c r="W78" s="4"/>
      <c r="X78" s="4"/>
    </row>
    <row r="79" spans="1:24" customFormat="1">
      <c r="A79" s="37"/>
      <c r="B79" s="34"/>
      <c r="C79" s="80"/>
      <c r="D79" s="80"/>
      <c r="E79" s="80"/>
      <c r="F79" s="36"/>
      <c r="G79" s="36"/>
      <c r="H79" s="36"/>
      <c r="I79" s="36"/>
      <c r="J79" s="36"/>
      <c r="K79" s="36"/>
      <c r="L79" s="36"/>
      <c r="M79" s="80"/>
      <c r="N79" s="80"/>
      <c r="O79" s="80"/>
      <c r="R79" s="4"/>
      <c r="S79" s="4"/>
      <c r="T79" s="4"/>
      <c r="U79" s="4"/>
      <c r="V79" s="4"/>
      <c r="W79" s="4"/>
      <c r="X79" s="4"/>
    </row>
    <row r="80" spans="1:24" customFormat="1">
      <c r="A80" s="37"/>
      <c r="B80" s="34"/>
      <c r="C80" s="80"/>
      <c r="D80" s="80"/>
      <c r="E80" s="80"/>
      <c r="F80" s="36"/>
      <c r="G80" s="36"/>
      <c r="H80" s="36"/>
      <c r="I80" s="36"/>
      <c r="J80" s="36"/>
      <c r="K80" s="36"/>
      <c r="L80" s="36"/>
      <c r="M80" s="80"/>
      <c r="N80" s="80"/>
      <c r="O80" s="80"/>
      <c r="R80" s="4"/>
      <c r="S80" s="4"/>
      <c r="T80" s="4"/>
      <c r="U80" s="4"/>
      <c r="V80" s="4"/>
      <c r="W80" s="4"/>
      <c r="X80" s="4"/>
    </row>
    <row r="81" spans="1:245" customFormat="1">
      <c r="A81" s="37"/>
      <c r="B81" s="34"/>
      <c r="C81" s="80"/>
      <c r="D81" s="80"/>
      <c r="E81" s="80"/>
      <c r="F81" s="36"/>
      <c r="G81" s="36"/>
      <c r="H81" s="36"/>
      <c r="I81" s="36"/>
      <c r="J81" s="36"/>
      <c r="K81" s="36"/>
      <c r="L81" s="36"/>
      <c r="M81" s="80"/>
      <c r="N81" s="80"/>
      <c r="O81" s="80"/>
      <c r="R81" s="4"/>
      <c r="S81" s="4"/>
      <c r="T81" s="4"/>
      <c r="U81" s="4"/>
      <c r="V81" s="4"/>
      <c r="W81" s="4"/>
      <c r="X81" s="4"/>
    </row>
    <row r="82" spans="1:245" customFormat="1">
      <c r="A82" s="37"/>
      <c r="B82" s="34"/>
      <c r="C82" s="80"/>
      <c r="D82" s="80"/>
      <c r="E82" s="80"/>
      <c r="F82" s="36"/>
      <c r="G82" s="36"/>
      <c r="H82" s="36"/>
      <c r="I82" s="36"/>
      <c r="J82" s="36"/>
      <c r="K82" s="36"/>
      <c r="L82" s="36"/>
      <c r="M82" s="80"/>
      <c r="N82" s="80"/>
      <c r="O82" s="80"/>
      <c r="R82" s="4"/>
      <c r="S82" s="4"/>
      <c r="T82" s="4"/>
      <c r="U82" s="4"/>
      <c r="V82" s="4"/>
      <c r="W82" s="4"/>
      <c r="X82" s="4"/>
    </row>
    <row r="83" spans="1:245" customFormat="1">
      <c r="A83" s="37"/>
      <c r="B83" s="34"/>
      <c r="C83" s="80"/>
      <c r="D83" s="80"/>
      <c r="E83" s="80"/>
      <c r="F83" s="36"/>
      <c r="G83" s="36"/>
      <c r="H83" s="36"/>
      <c r="I83" s="36"/>
      <c r="J83" s="36"/>
      <c r="K83" s="36"/>
      <c r="L83" s="36"/>
      <c r="M83" s="80"/>
      <c r="N83" s="80"/>
      <c r="O83" s="80"/>
      <c r="R83" s="4"/>
      <c r="S83" s="4"/>
      <c r="T83" s="4"/>
      <c r="U83" s="4"/>
      <c r="V83" s="4"/>
      <c r="W83" s="4"/>
      <c r="X83" s="4"/>
    </row>
    <row r="84" spans="1:245">
      <c r="P84" s="34"/>
      <c r="Q84" s="34"/>
      <c r="R84" s="28"/>
      <c r="S84" s="28"/>
      <c r="T84" s="28"/>
      <c r="U84" s="28"/>
      <c r="V84" s="28"/>
      <c r="W84" s="28"/>
      <c r="X84" s="28"/>
    </row>
    <row r="85" spans="1:245">
      <c r="P85" s="34"/>
      <c r="Q85" s="34"/>
      <c r="R85" s="28"/>
      <c r="S85" s="28"/>
      <c r="T85" s="28"/>
      <c r="U85" s="28"/>
      <c r="V85" s="28"/>
      <c r="W85" s="28"/>
      <c r="X85" s="28"/>
    </row>
    <row r="86" spans="1:245">
      <c r="P86" s="34"/>
      <c r="Q86" s="34"/>
      <c r="R86" s="28"/>
      <c r="S86" s="28"/>
      <c r="T86" s="28"/>
      <c r="U86" s="28"/>
      <c r="V86" s="28"/>
      <c r="W86" s="28"/>
      <c r="X86" s="28"/>
    </row>
    <row r="87" spans="1:245">
      <c r="P87" s="34"/>
      <c r="Q87" s="34"/>
      <c r="R87" s="28"/>
      <c r="S87" s="28"/>
      <c r="T87" s="28"/>
      <c r="U87" s="28"/>
      <c r="V87" s="28"/>
      <c r="W87" s="28"/>
      <c r="X87" s="28"/>
    </row>
    <row r="88" spans="1:245"/>
    <row r="89" spans="1:245" ht="16.5" customHeight="1">
      <c r="B89" s="157" t="s">
        <v>67</v>
      </c>
    </row>
    <row r="90" spans="1:245" ht="16.5" customHeight="1">
      <c r="B90" s="157" t="s">
        <v>68</v>
      </c>
    </row>
    <row r="91" spans="1:245"/>
    <row r="92" spans="1:245" ht="15">
      <c r="B92" s="74"/>
    </row>
    <row r="93" spans="1:245" s="20" customFormat="1">
      <c r="B93" s="3"/>
      <c r="C93" s="3"/>
      <c r="D93" s="3"/>
      <c r="J93" s="3"/>
      <c r="K93" s="3"/>
    </row>
    <row r="94" spans="1:245" s="20" customFormat="1" ht="14.25">
      <c r="B94" s="257" t="s">
        <v>16</v>
      </c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IG94" s="2"/>
      <c r="IH94" s="2"/>
      <c r="II94" s="2"/>
      <c r="IJ94" s="2"/>
      <c r="IK94" s="2"/>
    </row>
    <row r="95" spans="1:245" s="20" customFormat="1" ht="14.25">
      <c r="B95" s="257" t="s">
        <v>26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IG95" s="2"/>
      <c r="IH95" s="2"/>
      <c r="II95" s="2"/>
      <c r="IJ95" s="2"/>
      <c r="IK95" s="2"/>
    </row>
    <row r="96" spans="1:245" s="20" customFormat="1" ht="15.75" customHeight="1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IG96" s="2"/>
      <c r="IH96" s="2"/>
      <c r="II96" s="2"/>
      <c r="IJ96" s="2"/>
      <c r="IK96" s="2"/>
    </row>
    <row r="97" spans="1:245" s="6" customFormat="1" ht="15.75" customHeight="1">
      <c r="B97" s="258" t="s">
        <v>17</v>
      </c>
      <c r="C97" s="259"/>
      <c r="D97" s="259"/>
      <c r="E97" s="259"/>
      <c r="F97" s="259"/>
      <c r="G97" s="259"/>
      <c r="H97" s="259"/>
      <c r="I97" s="259"/>
      <c r="J97" s="259"/>
      <c r="K97" s="259"/>
      <c r="L97" s="259"/>
      <c r="M97" s="259"/>
      <c r="N97" s="259"/>
      <c r="O97" s="259"/>
      <c r="P97" s="259"/>
      <c r="Q97" s="260"/>
    </row>
    <row r="98" spans="1:245" s="20" customFormat="1">
      <c r="A98" s="113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</row>
    <row r="99" spans="1:245" s="20" customFormat="1" ht="16.5" customHeight="1">
      <c r="B99" s="114" t="s">
        <v>28</v>
      </c>
      <c r="C99" s="3"/>
      <c r="D99" s="3"/>
      <c r="J99" s="3"/>
      <c r="K99" s="3"/>
    </row>
    <row r="100" spans="1:245" s="20" customFormat="1" ht="16.5" customHeight="1">
      <c r="B100" s="114" t="s">
        <v>29</v>
      </c>
      <c r="C100" s="3"/>
      <c r="D100" s="3"/>
      <c r="J100" s="3"/>
      <c r="K100" s="3"/>
    </row>
    <row r="101" spans="1:245" s="20" customFormat="1" ht="16.5" customHeight="1">
      <c r="B101" s="114" t="s">
        <v>110</v>
      </c>
      <c r="C101" s="3"/>
      <c r="D101" s="3"/>
      <c r="J101" s="3"/>
      <c r="K101" s="3"/>
    </row>
    <row r="102" spans="1:245" s="20" customFormat="1" ht="16.5" customHeight="1">
      <c r="B102" s="114" t="s">
        <v>115</v>
      </c>
      <c r="C102" s="3"/>
      <c r="D102" s="3"/>
      <c r="J102" s="3"/>
      <c r="K102" s="3"/>
    </row>
    <row r="103" spans="1:245" s="20" customFormat="1" ht="16.5" customHeight="1">
      <c r="B103" s="114" t="s">
        <v>114</v>
      </c>
      <c r="C103" s="3"/>
      <c r="D103" s="3"/>
      <c r="J103" s="3"/>
      <c r="K103" s="3"/>
    </row>
    <row r="104" spans="1:245" s="20" customFormat="1" ht="16.5" customHeight="1">
      <c r="B104" s="114" t="s">
        <v>111</v>
      </c>
      <c r="C104" s="3"/>
      <c r="D104" s="3"/>
      <c r="J104" s="3"/>
      <c r="K104" s="3"/>
    </row>
    <row r="105" spans="1:245" s="20" customFormat="1" ht="16.5" customHeight="1">
      <c r="B105" s="114" t="s">
        <v>112</v>
      </c>
      <c r="C105" s="3"/>
      <c r="D105" s="3"/>
      <c r="J105" s="3"/>
      <c r="K105" s="3"/>
    </row>
    <row r="106" spans="1:245" s="20" customFormat="1" ht="16.5" customHeight="1">
      <c r="B106" s="114" t="s">
        <v>113</v>
      </c>
      <c r="C106" s="3"/>
      <c r="D106" s="3"/>
      <c r="J106" s="3"/>
      <c r="K106" s="3"/>
    </row>
    <row r="107" spans="1:245" s="20" customFormat="1" ht="24" customHeight="1">
      <c r="B107" s="111" t="s">
        <v>20</v>
      </c>
      <c r="C107" s="3"/>
      <c r="D107" s="3"/>
      <c r="J107" s="3"/>
      <c r="K107" s="3"/>
    </row>
    <row r="108" spans="1:245" s="20" customFormat="1" ht="16.5" customHeight="1">
      <c r="A108" s="113"/>
      <c r="B108" s="60" t="s">
        <v>30</v>
      </c>
      <c r="C108" s="34"/>
      <c r="D108" s="34"/>
      <c r="E108" s="113"/>
      <c r="F108" s="113"/>
      <c r="G108" s="113"/>
      <c r="H108" s="113"/>
      <c r="I108" s="113"/>
      <c r="J108" s="34"/>
      <c r="K108" s="34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</row>
    <row r="109" spans="1:245" s="20" customFormat="1" ht="16.5" customHeight="1">
      <c r="A109" s="113"/>
      <c r="B109" s="114" t="s">
        <v>31</v>
      </c>
      <c r="C109" s="34"/>
      <c r="D109" s="34"/>
      <c r="E109" s="113"/>
      <c r="F109" s="113"/>
      <c r="G109" s="113"/>
      <c r="H109" s="113"/>
      <c r="I109" s="113"/>
      <c r="J109" s="34"/>
      <c r="K109" s="34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</row>
    <row r="110" spans="1:245" s="20" customFormat="1" ht="16.5" customHeight="1">
      <c r="A110" s="113"/>
      <c r="B110" s="60" t="s">
        <v>32</v>
      </c>
      <c r="C110" s="34"/>
      <c r="D110" s="34"/>
      <c r="E110" s="113"/>
      <c r="F110" s="113"/>
      <c r="G110" s="113"/>
      <c r="H110" s="113"/>
      <c r="I110" s="113"/>
      <c r="J110" s="34"/>
      <c r="K110" s="34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</row>
    <row r="111" spans="1:245" s="20" customFormat="1" ht="16.5" customHeight="1">
      <c r="A111" s="113"/>
      <c r="B111" s="60" t="s">
        <v>33</v>
      </c>
      <c r="C111" s="34"/>
      <c r="D111" s="34"/>
      <c r="E111" s="113"/>
      <c r="F111" s="113"/>
      <c r="G111" s="113"/>
      <c r="H111" s="113"/>
      <c r="I111" s="113"/>
      <c r="J111" s="34"/>
      <c r="K111" s="34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</row>
    <row r="112" spans="1:245" s="20" customFormat="1" ht="24" customHeight="1">
      <c r="A112" s="113"/>
      <c r="B112" s="111" t="s">
        <v>34</v>
      </c>
      <c r="C112" s="34"/>
      <c r="D112" s="34"/>
      <c r="E112" s="113"/>
      <c r="F112" s="113"/>
      <c r="G112" s="113"/>
      <c r="H112" s="113"/>
      <c r="I112" s="113"/>
      <c r="J112" s="34"/>
      <c r="K112" s="34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</row>
    <row r="113" spans="1:243" s="31" customFormat="1" ht="6" customHeight="1">
      <c r="A113" s="10"/>
      <c r="B113" s="10"/>
      <c r="C113" s="12"/>
      <c r="D113" s="12"/>
      <c r="E113" s="12"/>
      <c r="F113" s="1"/>
      <c r="G113" s="1"/>
      <c r="H113" s="1"/>
      <c r="I113" s="1"/>
      <c r="J113" s="1"/>
      <c r="K113" s="1"/>
      <c r="L113" s="1"/>
      <c r="M113" s="12"/>
      <c r="N113" s="12"/>
      <c r="O113" s="1"/>
      <c r="P113" s="1"/>
      <c r="Q113" s="1"/>
      <c r="R113" s="30"/>
      <c r="S113" s="30"/>
      <c r="T113" s="30"/>
      <c r="U113" s="30"/>
      <c r="V113" s="30"/>
      <c r="W113" s="30"/>
      <c r="X113" s="30"/>
      <c r="Y113" s="30"/>
    </row>
    <row r="114" spans="1:243" s="31" customFormat="1" ht="6" customHeight="1">
      <c r="A114" s="10"/>
      <c r="B114" s="10"/>
      <c r="C114" s="12"/>
      <c r="D114" s="12"/>
      <c r="E114" s="12"/>
      <c r="F114" s="1"/>
      <c r="G114" s="1"/>
      <c r="H114" s="1"/>
      <c r="I114" s="1"/>
      <c r="J114" s="1"/>
      <c r="K114" s="1"/>
      <c r="L114" s="1"/>
      <c r="M114" s="12"/>
      <c r="N114" s="12"/>
      <c r="O114" s="1"/>
      <c r="P114" s="1"/>
      <c r="Q114" s="1"/>
      <c r="R114" s="30"/>
      <c r="S114" s="30"/>
      <c r="T114" s="30"/>
      <c r="U114" s="30"/>
      <c r="V114" s="30"/>
      <c r="W114" s="30"/>
      <c r="X114" s="30"/>
      <c r="Y114" s="30"/>
    </row>
    <row r="115" spans="1:243" s="33" customFormat="1" ht="25.5" customHeight="1">
      <c r="A115" s="53"/>
      <c r="B115" s="261" t="s">
        <v>9</v>
      </c>
      <c r="C115" s="262"/>
      <c r="D115" s="112" t="s">
        <v>14</v>
      </c>
      <c r="E115" s="285" t="s">
        <v>15</v>
      </c>
      <c r="F115" s="286"/>
      <c r="G115" s="286"/>
      <c r="H115" s="286"/>
      <c r="I115" s="286"/>
      <c r="J115" s="286"/>
      <c r="K115" s="286"/>
      <c r="L115" s="286"/>
      <c r="M115" s="286"/>
      <c r="N115" s="287"/>
      <c r="O115" s="212" t="s">
        <v>11</v>
      </c>
      <c r="P115" s="112" t="s">
        <v>12</v>
      </c>
      <c r="Q115" s="85" t="s">
        <v>10</v>
      </c>
      <c r="R115" s="32"/>
      <c r="S115" s="32"/>
      <c r="T115" s="32"/>
      <c r="U115" s="32"/>
      <c r="V115" s="32"/>
      <c r="W115" s="32"/>
      <c r="X115" s="32"/>
    </row>
    <row r="116" spans="1:243" ht="17.25" customHeight="1">
      <c r="A116" s="17"/>
      <c r="B116" s="268">
        <v>1</v>
      </c>
      <c r="C116" s="269"/>
      <c r="D116" s="120">
        <v>1</v>
      </c>
      <c r="E116" s="276" t="s">
        <v>35</v>
      </c>
      <c r="F116" s="277"/>
      <c r="G116" s="277"/>
      <c r="H116" s="277"/>
      <c r="I116" s="277"/>
      <c r="J116" s="277"/>
      <c r="K116" s="277"/>
      <c r="L116" s="277"/>
      <c r="M116" s="277"/>
      <c r="N116" s="278"/>
      <c r="O116" s="141">
        <v>500</v>
      </c>
      <c r="P116" s="101">
        <f>(O116*D116)</f>
        <v>500</v>
      </c>
      <c r="Q116" s="40"/>
      <c r="R116" s="28"/>
      <c r="S116" s="28"/>
      <c r="T116" s="28"/>
      <c r="U116" s="28"/>
      <c r="V116" s="28"/>
      <c r="W116" s="28"/>
      <c r="X116" s="28"/>
      <c r="IH116" s="35" t="e">
        <f>#REF!</f>
        <v>#REF!</v>
      </c>
      <c r="II116" s="36" t="e">
        <f>IF(IH116&lt;&gt;0,IH116,"")</f>
        <v>#REF!</v>
      </c>
    </row>
    <row r="117" spans="1:243" ht="17.25" customHeight="1">
      <c r="A117" s="17"/>
      <c r="B117" s="274">
        <v>2</v>
      </c>
      <c r="C117" s="275"/>
      <c r="D117" s="121">
        <v>2</v>
      </c>
      <c r="E117" s="276" t="s">
        <v>36</v>
      </c>
      <c r="F117" s="277"/>
      <c r="G117" s="277"/>
      <c r="H117" s="277"/>
      <c r="I117" s="277"/>
      <c r="J117" s="277"/>
      <c r="K117" s="277"/>
      <c r="L117" s="277"/>
      <c r="M117" s="277"/>
      <c r="N117" s="278"/>
      <c r="O117" s="141">
        <v>200</v>
      </c>
      <c r="P117" s="101">
        <f>(O117*D117)</f>
        <v>400</v>
      </c>
      <c r="Q117" s="40"/>
      <c r="R117" s="28"/>
      <c r="S117" s="28"/>
      <c r="T117" s="28"/>
      <c r="U117" s="28"/>
      <c r="V117" s="28"/>
      <c r="W117" s="28"/>
      <c r="X117" s="28"/>
      <c r="IH117" s="35" t="e">
        <f>#REF!</f>
        <v>#REF!</v>
      </c>
      <c r="II117" s="36" t="e">
        <f>IF(IH117&lt;&gt;0,IH117,"")</f>
        <v>#REF!</v>
      </c>
    </row>
    <row r="118" spans="1:243" ht="17.25" customHeight="1">
      <c r="A118" s="17"/>
      <c r="B118" s="274">
        <v>3</v>
      </c>
      <c r="C118" s="275"/>
      <c r="D118" s="121">
        <v>1</v>
      </c>
      <c r="E118" s="276" t="s">
        <v>37</v>
      </c>
      <c r="F118" s="277"/>
      <c r="G118" s="277"/>
      <c r="H118" s="277"/>
      <c r="I118" s="277"/>
      <c r="J118" s="277"/>
      <c r="K118" s="277"/>
      <c r="L118" s="277"/>
      <c r="M118" s="277"/>
      <c r="N118" s="278"/>
      <c r="O118" s="141">
        <v>2000</v>
      </c>
      <c r="P118" s="101">
        <f>(O118*D118)</f>
        <v>2000</v>
      </c>
      <c r="Q118" s="40"/>
      <c r="R118" s="28"/>
      <c r="S118" s="28"/>
      <c r="T118" s="28"/>
      <c r="U118" s="28"/>
      <c r="V118" s="28"/>
      <c r="W118" s="28"/>
      <c r="X118" s="28"/>
      <c r="IH118" s="36" t="e">
        <f>#REF!</f>
        <v>#REF!</v>
      </c>
      <c r="II118" s="36" t="e">
        <f>IF(IH118&lt;&gt;0,IH118,"")</f>
        <v>#REF!</v>
      </c>
    </row>
    <row r="119" spans="1:243" ht="17.25" customHeight="1">
      <c r="A119" s="17"/>
      <c r="B119" s="274">
        <v>4</v>
      </c>
      <c r="C119" s="275"/>
      <c r="D119" s="121">
        <v>1</v>
      </c>
      <c r="E119" s="276" t="s">
        <v>38</v>
      </c>
      <c r="F119" s="277"/>
      <c r="G119" s="277"/>
      <c r="H119" s="277"/>
      <c r="I119" s="277"/>
      <c r="J119" s="277"/>
      <c r="K119" s="277"/>
      <c r="L119" s="277"/>
      <c r="M119" s="277"/>
      <c r="N119" s="278"/>
      <c r="O119" s="141">
        <v>2000</v>
      </c>
      <c r="P119" s="101">
        <f>(O119*D119)</f>
        <v>2000</v>
      </c>
      <c r="Q119" s="40"/>
      <c r="R119" s="28"/>
      <c r="S119" s="28"/>
      <c r="T119" s="28"/>
      <c r="U119" s="28"/>
      <c r="V119" s="28"/>
      <c r="W119" s="28"/>
      <c r="X119" s="28"/>
      <c r="IH119" s="36" t="e">
        <f>#REF!</f>
        <v>#REF!</v>
      </c>
      <c r="II119" s="36" t="e">
        <f>IF(IH119&lt;&gt;0,IH119,"")</f>
        <v>#REF!</v>
      </c>
    </row>
    <row r="120" spans="1:243" ht="17.25" customHeight="1">
      <c r="A120" s="17"/>
      <c r="B120" s="274"/>
      <c r="C120" s="275"/>
      <c r="D120" s="121"/>
      <c r="E120" s="149"/>
      <c r="F120" s="150"/>
      <c r="G120" s="150"/>
      <c r="H120" s="150"/>
      <c r="I120" s="150"/>
      <c r="J120" s="150"/>
      <c r="K120" s="150"/>
      <c r="L120" s="150"/>
      <c r="M120" s="150"/>
      <c r="N120" s="150"/>
      <c r="O120" s="151" t="s">
        <v>13</v>
      </c>
      <c r="P120" s="159">
        <f>SUM(P116:Q119)</f>
        <v>4900</v>
      </c>
      <c r="Q120" s="40"/>
      <c r="R120" s="28"/>
      <c r="S120" s="28"/>
      <c r="T120" s="28"/>
      <c r="U120" s="28"/>
      <c r="V120" s="28"/>
      <c r="W120" s="28"/>
      <c r="X120" s="28"/>
      <c r="IH120" s="34" t="str">
        <f>IF(IG120&lt;&gt;0,IG120,"")</f>
        <v/>
      </c>
    </row>
    <row r="121" spans="1:243" s="37" customFormat="1" ht="13.5" customHeight="1">
      <c r="A121" s="17"/>
      <c r="B121" s="111" t="e">
        <f>#REF!</f>
        <v>#REF!</v>
      </c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59"/>
      <c r="P121" s="273"/>
      <c r="Q121" s="273"/>
      <c r="R121" s="29"/>
      <c r="S121" s="29"/>
      <c r="T121" s="29"/>
      <c r="U121" s="29"/>
      <c r="V121" s="29"/>
      <c r="W121" s="29"/>
      <c r="X121" s="29"/>
      <c r="Y121" s="29"/>
    </row>
    <row r="122" spans="1:243" ht="13.5" hidden="1" customHeight="1"/>
    <row r="123" spans="1:243" hidden="1"/>
    <row r="124" spans="1:243" hidden="1"/>
    <row r="125" spans="1:243" hidden="1"/>
    <row r="126" spans="1:243" hidden="1"/>
    <row r="127" spans="1:243"/>
    <row r="128" spans="1:243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</sheetData>
  <sheetProtection algorithmName="SHA-512" hashValue="5OZQdkG7N5dWOjrtqMoX8WkV0gZdkKRgMDcU329TW2BCBmDm+K+vV+9OVAjcTQeub+Ye7xyxQy+0zVO/Ih7/fw==" saltValue="WrBKYUTorjz0f9chKeTNNA==" spinCount="100000" sheet="1" objects="1" scenarios="1"/>
  <mergeCells count="67">
    <mergeCell ref="E115:N115"/>
    <mergeCell ref="E12:N12"/>
    <mergeCell ref="B24:C24"/>
    <mergeCell ref="B26:C26"/>
    <mergeCell ref="B27:C27"/>
    <mergeCell ref="B25:C25"/>
    <mergeCell ref="E24:N24"/>
    <mergeCell ref="E27:N27"/>
    <mergeCell ref="E28:N28"/>
    <mergeCell ref="E29:N29"/>
    <mergeCell ref="B29:C29"/>
    <mergeCell ref="B18:C18"/>
    <mergeCell ref="E18:N18"/>
    <mergeCell ref="B19:C19"/>
    <mergeCell ref="B32:C32"/>
    <mergeCell ref="E32:N32"/>
    <mergeCell ref="B37:E37"/>
    <mergeCell ref="B28:C28"/>
    <mergeCell ref="E30:N30"/>
    <mergeCell ref="B116:C116"/>
    <mergeCell ref="B30:C30"/>
    <mergeCell ref="E31:N31"/>
    <mergeCell ref="E33:N33"/>
    <mergeCell ref="P121:Q121"/>
    <mergeCell ref="B118:C118"/>
    <mergeCell ref="B119:C119"/>
    <mergeCell ref="B120:C120"/>
    <mergeCell ref="E116:N116"/>
    <mergeCell ref="E117:N117"/>
    <mergeCell ref="E118:N118"/>
    <mergeCell ref="E119:N119"/>
    <mergeCell ref="B117:C117"/>
    <mergeCell ref="E34:N34"/>
    <mergeCell ref="B31:C31"/>
    <mergeCell ref="B33:C33"/>
    <mergeCell ref="B115:C115"/>
    <mergeCell ref="B16:C16"/>
    <mergeCell ref="F8:O8"/>
    <mergeCell ref="B12:C12"/>
    <mergeCell ref="B13:C13"/>
    <mergeCell ref="B17:C17"/>
    <mergeCell ref="E17:N17"/>
    <mergeCell ref="E13:N13"/>
    <mergeCell ref="E14:N14"/>
    <mergeCell ref="E15:N15"/>
    <mergeCell ref="E16:N16"/>
    <mergeCell ref="B15:C15"/>
    <mergeCell ref="B14:C14"/>
    <mergeCell ref="B10:C10"/>
    <mergeCell ref="D10:G10"/>
    <mergeCell ref="B20:C20"/>
    <mergeCell ref="N3:Q3"/>
    <mergeCell ref="N4:Q4"/>
    <mergeCell ref="B95:Q95"/>
    <mergeCell ref="B97:Q97"/>
    <mergeCell ref="B94:Q94"/>
    <mergeCell ref="B23:C23"/>
    <mergeCell ref="E19:N19"/>
    <mergeCell ref="E20:N20"/>
    <mergeCell ref="B22:C22"/>
    <mergeCell ref="E21:N21"/>
    <mergeCell ref="B21:C21"/>
    <mergeCell ref="E22:N22"/>
    <mergeCell ref="E23:N23"/>
    <mergeCell ref="B34:C34"/>
    <mergeCell ref="E26:N26"/>
    <mergeCell ref="E25:N25"/>
  </mergeCells>
  <conditionalFormatting sqref="O121 P35">
    <cfRule type="cellIs" dxfId="35" priority="49" stopIfTrue="1" operator="equal">
      <formula>"INDIQUE A MOEDA"</formula>
    </cfRule>
  </conditionalFormatting>
  <conditionalFormatting sqref="O13:O34">
    <cfRule type="cellIs" dxfId="34" priority="47" stopIfTrue="1" operator="equal">
      <formula>0</formula>
    </cfRule>
  </conditionalFormatting>
  <conditionalFormatting sqref="P120">
    <cfRule type="cellIs" dxfId="33" priority="46" stopIfTrue="1" operator="equal">
      <formula>0</formula>
    </cfRule>
  </conditionalFormatting>
  <conditionalFormatting sqref="P116:P119">
    <cfRule type="cellIs" dxfId="32" priority="44" stopIfTrue="1" operator="equal">
      <formula>0</formula>
    </cfRule>
  </conditionalFormatting>
  <conditionalFormatting sqref="P13:P34">
    <cfRule type="cellIs" dxfId="31" priority="41" stopIfTrue="1" operator="equal">
      <formula>""</formula>
    </cfRule>
  </conditionalFormatting>
  <conditionalFormatting sqref="D13:D34">
    <cfRule type="cellIs" dxfId="30" priority="40" stopIfTrue="1" operator="equal">
      <formula>0</formula>
    </cfRule>
  </conditionalFormatting>
  <conditionalFormatting sqref="E13:N34 B13:C34">
    <cfRule type="cellIs" dxfId="29" priority="37" stopIfTrue="1" operator="equal">
      <formula>0</formula>
    </cfRule>
  </conditionalFormatting>
  <conditionalFormatting sqref="Q8 F8:O8">
    <cfRule type="cellIs" dxfId="28" priority="4" stopIfTrue="1" operator="equal">
      <formula>""</formula>
    </cfRule>
  </conditionalFormatting>
  <conditionalFormatting sqref="D10:G10">
    <cfRule type="cellIs" dxfId="27" priority="2" stopIfTrue="1" operator="equal">
      <formula>""</formula>
    </cfRule>
  </conditionalFormatting>
  <dataValidations count="8">
    <dataValidation allowBlank="1" showErrorMessage="1" sqref="A116:A120 A13:A35"/>
    <dataValidation type="whole" allowBlank="1" showInputMessage="1" showErrorMessage="1" errorTitle="ATENÇÃO" error="ESTE CAMPO SÓ ACEITA NÚMEROS INTEIROS" sqref="D116:D120 D13:D34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1:C34"/>
    <dataValidation type="decimal" allowBlank="1" showInputMessage="1" showErrorMessage="1" errorTitle="ATENÇÃO!" error="Esse campo só aceita NÚMEROS." sqref="O13:O34">
      <formula1>0.1</formula1>
      <formula2>99999999999.9999</formula2>
    </dataValidation>
    <dataValidation allowBlank="1" showInputMessage="1" showErrorMessage="1" promptTitle="EXEMPLO:" prompt="99/99999-9 - (SE FOR PEDIDO INICIAL, NÃO É NECESSÁRIO PREENCHER ESTE CAMPO)." sqref="Q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ATENÇÃO!" prompt="PREENCHIMENTO OBRIGATÓRIO SE O PROJETO ENVOLVER A_x000a_A AQUISIÇÃO DE RADIOISÓTOPOS OU RADIOATIVOS." sqref="M9:N9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53"/>
  <sheetViews>
    <sheetView showGridLines="0" showRowColHeaders="0" topLeftCell="A13" zoomScaleNormal="100" workbookViewId="0">
      <selection activeCell="E33" sqref="E33:M33"/>
    </sheetView>
  </sheetViews>
  <sheetFormatPr defaultColWidth="0" defaultRowHeight="12.75" customHeight="1" zeroHeight="1"/>
  <cols>
    <col min="1" max="1" width="2.28515625" style="42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4.7109375" style="20" customWidth="1"/>
    <col min="15" max="15" width="16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8" customFormat="1" ht="31.5" customHeight="1">
      <c r="A1" s="193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8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8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1" t="str">
        <f>TRAN!N3</f>
        <v xml:space="preserve">Chamada de Propostas 
</v>
      </c>
      <c r="M3" s="252"/>
      <c r="N3" s="252"/>
      <c r="O3" s="252"/>
      <c r="P3" s="253"/>
      <c r="Q3" s="113"/>
    </row>
    <row r="4" spans="1:242" s="28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54" t="str">
        <f>TRAN!N4</f>
        <v>FAPESP / MIT</v>
      </c>
      <c r="M4" s="255"/>
      <c r="N4" s="255"/>
      <c r="O4" s="255"/>
      <c r="P4" s="256"/>
    </row>
    <row r="5" spans="1:242" s="28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2"/>
      <c r="P5" s="2"/>
    </row>
    <row r="6" spans="1:242" s="4" customFormat="1" ht="19.5" customHeight="1">
      <c r="A6" s="27"/>
      <c r="B6" s="166" t="s">
        <v>89</v>
      </c>
      <c r="C6" s="166"/>
      <c r="D6" s="166"/>
      <c r="E6" s="166"/>
      <c r="F6" s="166"/>
      <c r="G6" s="166"/>
      <c r="H6" s="166"/>
      <c r="I6" s="166"/>
      <c r="J6" s="166"/>
      <c r="P6" s="41"/>
      <c r="Q6" s="38"/>
      <c r="R6" s="38"/>
      <c r="S6" s="38"/>
      <c r="T6" s="38"/>
      <c r="U6" s="38"/>
      <c r="V6" s="38"/>
      <c r="W6" s="38"/>
      <c r="X6" s="41"/>
    </row>
    <row r="7" spans="1:242" s="28" customFormat="1" ht="6.75" customHeight="1">
      <c r="A7" s="19"/>
      <c r="B7" s="4"/>
      <c r="C7" s="41"/>
      <c r="D7" s="47"/>
      <c r="E7" s="47"/>
      <c r="F7" s="48"/>
      <c r="G7" s="48"/>
      <c r="H7" s="48"/>
      <c r="I7" s="48"/>
      <c r="J7" s="48"/>
      <c r="K7" s="48"/>
      <c r="L7" s="48"/>
      <c r="M7" s="47"/>
      <c r="N7" s="48"/>
      <c r="O7" s="48"/>
      <c r="P7" s="48"/>
      <c r="Q7" s="4"/>
    </row>
    <row r="8" spans="1:242" s="25" customFormat="1" ht="19.5" customHeight="1">
      <c r="A8" s="8"/>
      <c r="B8" s="5" t="s">
        <v>69</v>
      </c>
      <c r="D8" s="7"/>
      <c r="E8" s="7"/>
      <c r="F8" s="265"/>
      <c r="G8" s="265"/>
      <c r="H8" s="265"/>
      <c r="I8" s="265"/>
      <c r="J8" s="265"/>
      <c r="K8" s="265"/>
      <c r="L8" s="265"/>
      <c r="M8" s="265"/>
      <c r="O8" s="160" t="s">
        <v>0</v>
      </c>
      <c r="P8" s="243"/>
    </row>
    <row r="9" spans="1:242" s="28" customFormat="1" ht="5.25" customHeight="1">
      <c r="A9" s="1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242" s="28" customFormat="1" ht="19.5" customHeight="1">
      <c r="A10" s="19"/>
      <c r="B10" s="293" t="s">
        <v>64</v>
      </c>
      <c r="C10" s="294"/>
      <c r="D10" s="295" t="str">
        <f>IF(SUM(O13:O37)=0,"",SUM(O13:O37))</f>
        <v/>
      </c>
      <c r="E10" s="282"/>
      <c r="F10" s="282"/>
      <c r="G10" s="283"/>
      <c r="H10" s="70"/>
      <c r="I10" s="70"/>
      <c r="J10" s="70"/>
      <c r="K10" s="70"/>
      <c r="L10" s="70"/>
      <c r="M10" s="70"/>
      <c r="N10" s="70"/>
      <c r="O10" s="70"/>
      <c r="P10" s="70"/>
    </row>
    <row r="11" spans="1:242" s="31" customFormat="1" ht="6.75" customHeight="1">
      <c r="A11" s="10"/>
      <c r="B11" s="10"/>
      <c r="C11" s="12"/>
      <c r="D11" s="12"/>
      <c r="E11" s="11"/>
      <c r="F11" s="13"/>
      <c r="G11" s="13"/>
      <c r="H11" s="13"/>
      <c r="I11" s="13"/>
      <c r="J11" s="13"/>
      <c r="K11" s="13"/>
      <c r="L11" s="13"/>
      <c r="M11" s="11"/>
      <c r="N11" s="11"/>
      <c r="O11" s="13"/>
      <c r="P11" s="1"/>
      <c r="Q11" s="30"/>
      <c r="R11" s="30"/>
      <c r="S11" s="30"/>
      <c r="T11" s="30"/>
      <c r="U11" s="30"/>
      <c r="V11" s="30"/>
      <c r="W11" s="30"/>
    </row>
    <row r="12" spans="1:242" s="247" customFormat="1" ht="31.5" customHeight="1">
      <c r="A12" s="89"/>
      <c r="B12" s="261" t="s">
        <v>9</v>
      </c>
      <c r="C12" s="262"/>
      <c r="D12" s="112" t="s">
        <v>14</v>
      </c>
      <c r="E12" s="246" t="s">
        <v>15</v>
      </c>
      <c r="G12" s="248"/>
      <c r="H12" s="248"/>
      <c r="I12" s="248"/>
      <c r="J12" s="248"/>
      <c r="K12" s="248"/>
      <c r="L12" s="248"/>
      <c r="M12" s="248"/>
      <c r="N12" s="83" t="s">
        <v>11</v>
      </c>
      <c r="O12" s="84" t="s">
        <v>12</v>
      </c>
      <c r="P12" s="112" t="s">
        <v>10</v>
      </c>
    </row>
    <row r="13" spans="1:242" s="34" customFormat="1" ht="29.25" customHeight="1">
      <c r="A13" s="108"/>
      <c r="B13" s="266"/>
      <c r="C13" s="267"/>
      <c r="D13" s="58"/>
      <c r="E13" s="270"/>
      <c r="F13" s="271"/>
      <c r="G13" s="271"/>
      <c r="H13" s="271"/>
      <c r="I13" s="271"/>
      <c r="J13" s="271"/>
      <c r="K13" s="271"/>
      <c r="L13" s="271"/>
      <c r="M13" s="272"/>
      <c r="N13" s="195"/>
      <c r="O13" s="194" t="str">
        <f t="shared" ref="O13:O37" si="0">IF(N13*D13=0,"",N13*D13)</f>
        <v/>
      </c>
      <c r="P13" s="40"/>
      <c r="Q13" s="28"/>
      <c r="R13" s="28"/>
      <c r="S13" s="28"/>
      <c r="T13" s="28"/>
      <c r="U13" s="28"/>
      <c r="V13" s="28"/>
      <c r="W13" s="28"/>
      <c r="IG13" s="35"/>
      <c r="IH13" s="36"/>
    </row>
    <row r="14" spans="1:242" s="34" customFormat="1" ht="29.25" customHeight="1">
      <c r="A14" s="108">
        <v>1</v>
      </c>
      <c r="B14" s="263"/>
      <c r="C14" s="264"/>
      <c r="D14" s="58"/>
      <c r="E14" s="270"/>
      <c r="F14" s="271"/>
      <c r="G14" s="271"/>
      <c r="H14" s="271"/>
      <c r="I14" s="271"/>
      <c r="J14" s="271"/>
      <c r="K14" s="271"/>
      <c r="L14" s="271"/>
      <c r="M14" s="272"/>
      <c r="N14" s="195"/>
      <c r="O14" s="194" t="str">
        <f t="shared" si="0"/>
        <v/>
      </c>
      <c r="P14" s="40"/>
      <c r="Q14" s="28"/>
      <c r="R14" s="28"/>
      <c r="S14" s="28"/>
      <c r="T14" s="28"/>
      <c r="U14" s="28"/>
      <c r="V14" s="28"/>
      <c r="W14" s="28"/>
      <c r="IG14" s="35"/>
      <c r="IH14" s="36"/>
    </row>
    <row r="15" spans="1:242" s="34" customFormat="1" ht="29.25" customHeight="1">
      <c r="A15" s="108">
        <v>1</v>
      </c>
      <c r="B15" s="263"/>
      <c r="C15" s="264"/>
      <c r="D15" s="58"/>
      <c r="E15" s="270"/>
      <c r="F15" s="271"/>
      <c r="G15" s="271"/>
      <c r="H15" s="271"/>
      <c r="I15" s="271"/>
      <c r="J15" s="271"/>
      <c r="K15" s="271"/>
      <c r="L15" s="271"/>
      <c r="M15" s="272"/>
      <c r="N15" s="195"/>
      <c r="O15" s="194" t="str">
        <f t="shared" si="0"/>
        <v/>
      </c>
      <c r="P15" s="40"/>
      <c r="Q15" s="28"/>
      <c r="R15" s="28"/>
      <c r="S15" s="28"/>
      <c r="T15" s="28"/>
      <c r="U15" s="28"/>
      <c r="V15" s="28"/>
      <c r="W15" s="28"/>
      <c r="IG15" s="36"/>
      <c r="IH15" s="36"/>
    </row>
    <row r="16" spans="1:242" s="34" customFormat="1" ht="29.25" customHeight="1">
      <c r="A16" s="108">
        <v>1</v>
      </c>
      <c r="B16" s="263"/>
      <c r="C16" s="264"/>
      <c r="D16" s="58"/>
      <c r="E16" s="270"/>
      <c r="F16" s="271"/>
      <c r="G16" s="271"/>
      <c r="H16" s="271"/>
      <c r="I16" s="271"/>
      <c r="J16" s="271"/>
      <c r="K16" s="271"/>
      <c r="L16" s="271"/>
      <c r="M16" s="272"/>
      <c r="N16" s="195"/>
      <c r="O16" s="194" t="str">
        <f t="shared" si="0"/>
        <v/>
      </c>
      <c r="P16" s="40"/>
      <c r="Q16" s="28"/>
      <c r="R16" s="28"/>
      <c r="S16" s="28"/>
      <c r="T16" s="28"/>
      <c r="U16" s="28"/>
      <c r="V16" s="28"/>
      <c r="W16" s="28"/>
      <c r="IG16" s="36"/>
      <c r="IH16" s="36"/>
    </row>
    <row r="17" spans="1:242" s="34" customFormat="1" ht="29.25" customHeight="1">
      <c r="A17" s="108">
        <v>1</v>
      </c>
      <c r="B17" s="263"/>
      <c r="C17" s="264"/>
      <c r="D17" s="58"/>
      <c r="E17" s="270"/>
      <c r="F17" s="271"/>
      <c r="G17" s="271"/>
      <c r="H17" s="271"/>
      <c r="I17" s="271"/>
      <c r="J17" s="271"/>
      <c r="K17" s="271"/>
      <c r="L17" s="271"/>
      <c r="M17" s="272"/>
      <c r="N17" s="195"/>
      <c r="O17" s="194" t="str">
        <f t="shared" si="0"/>
        <v/>
      </c>
      <c r="P17" s="40"/>
      <c r="Q17" s="28"/>
      <c r="R17" s="28"/>
      <c r="S17" s="28"/>
      <c r="T17" s="28"/>
      <c r="U17" s="28"/>
      <c r="V17" s="28"/>
      <c r="W17" s="28"/>
    </row>
    <row r="18" spans="1:242" s="34" customFormat="1" ht="29.25" customHeight="1">
      <c r="A18" s="108">
        <v>1</v>
      </c>
      <c r="B18" s="263"/>
      <c r="C18" s="264"/>
      <c r="D18" s="58"/>
      <c r="E18" s="270"/>
      <c r="F18" s="271"/>
      <c r="G18" s="271"/>
      <c r="H18" s="271"/>
      <c r="I18" s="271"/>
      <c r="J18" s="271"/>
      <c r="K18" s="271"/>
      <c r="L18" s="271"/>
      <c r="M18" s="272"/>
      <c r="N18" s="195"/>
      <c r="O18" s="194" t="str">
        <f t="shared" si="0"/>
        <v/>
      </c>
      <c r="P18" s="40"/>
      <c r="Q18" s="28"/>
      <c r="R18" s="28"/>
      <c r="S18" s="28"/>
      <c r="T18" s="28"/>
      <c r="U18" s="28"/>
      <c r="V18" s="28"/>
      <c r="W18" s="28"/>
      <c r="IG18" s="35"/>
      <c r="IH18" s="36"/>
    </row>
    <row r="19" spans="1:242" s="34" customFormat="1" ht="29.25" customHeight="1">
      <c r="A19" s="108">
        <v>21</v>
      </c>
      <c r="B19" s="263"/>
      <c r="C19" s="264"/>
      <c r="D19" s="58"/>
      <c r="E19" s="270"/>
      <c r="F19" s="271"/>
      <c r="G19" s="271"/>
      <c r="H19" s="271"/>
      <c r="I19" s="271"/>
      <c r="J19" s="271"/>
      <c r="K19" s="271"/>
      <c r="L19" s="271"/>
      <c r="M19" s="272"/>
      <c r="N19" s="195"/>
      <c r="O19" s="194" t="str">
        <f t="shared" si="0"/>
        <v/>
      </c>
      <c r="P19" s="40"/>
      <c r="Q19" s="28"/>
      <c r="R19" s="28"/>
      <c r="S19" s="28"/>
      <c r="T19" s="28"/>
      <c r="U19" s="28"/>
      <c r="V19" s="28"/>
      <c r="W19" s="28"/>
      <c r="IG19" s="36"/>
      <c r="IH19" s="36"/>
    </row>
    <row r="20" spans="1:242" s="34" customFormat="1" ht="29.25" customHeight="1">
      <c r="A20" s="108">
        <v>1</v>
      </c>
      <c r="B20" s="263"/>
      <c r="C20" s="264"/>
      <c r="D20" s="58"/>
      <c r="E20" s="270"/>
      <c r="F20" s="271"/>
      <c r="G20" s="271"/>
      <c r="H20" s="271"/>
      <c r="I20" s="271"/>
      <c r="J20" s="271"/>
      <c r="K20" s="271"/>
      <c r="L20" s="271"/>
      <c r="M20" s="272"/>
      <c r="N20" s="195"/>
      <c r="O20" s="194" t="str">
        <f t="shared" si="0"/>
        <v/>
      </c>
      <c r="P20" s="40"/>
      <c r="Q20" s="28"/>
      <c r="R20" s="28"/>
      <c r="S20" s="28"/>
      <c r="T20" s="28"/>
      <c r="U20" s="28"/>
      <c r="V20" s="28"/>
      <c r="W20" s="28"/>
      <c r="IG20" s="36"/>
      <c r="IH20" s="36"/>
    </row>
    <row r="21" spans="1:242" s="34" customFormat="1" ht="29.25" customHeight="1">
      <c r="A21" s="108">
        <v>1</v>
      </c>
      <c r="B21" s="263"/>
      <c r="C21" s="264"/>
      <c r="D21" s="58"/>
      <c r="E21" s="270"/>
      <c r="F21" s="271"/>
      <c r="G21" s="271"/>
      <c r="H21" s="271"/>
      <c r="I21" s="271"/>
      <c r="J21" s="271"/>
      <c r="K21" s="271"/>
      <c r="L21" s="271"/>
      <c r="M21" s="272"/>
      <c r="N21" s="195"/>
      <c r="O21" s="194" t="str">
        <f t="shared" si="0"/>
        <v/>
      </c>
      <c r="P21" s="40"/>
      <c r="Q21" s="28"/>
      <c r="R21" s="28"/>
      <c r="S21" s="28"/>
      <c r="T21" s="28"/>
      <c r="U21" s="28"/>
      <c r="V21" s="28"/>
      <c r="W21" s="28"/>
    </row>
    <row r="22" spans="1:242" s="34" customFormat="1" ht="29.25" customHeight="1">
      <c r="A22" s="108">
        <v>1</v>
      </c>
      <c r="B22" s="263"/>
      <c r="C22" s="264"/>
      <c r="D22" s="58"/>
      <c r="E22" s="270"/>
      <c r="F22" s="271"/>
      <c r="G22" s="271"/>
      <c r="H22" s="271"/>
      <c r="I22" s="271"/>
      <c r="J22" s="271"/>
      <c r="K22" s="271"/>
      <c r="L22" s="271"/>
      <c r="M22" s="272"/>
      <c r="N22" s="195"/>
      <c r="O22" s="194" t="str">
        <f t="shared" si="0"/>
        <v/>
      </c>
      <c r="P22" s="40"/>
      <c r="Q22" s="28"/>
      <c r="R22" s="28"/>
      <c r="S22" s="28"/>
      <c r="T22" s="28"/>
      <c r="U22" s="28"/>
      <c r="V22" s="28"/>
      <c r="W22" s="28"/>
    </row>
    <row r="23" spans="1:242" s="34" customFormat="1" ht="29.25" customHeight="1">
      <c r="A23" s="108">
        <v>1</v>
      </c>
      <c r="B23" s="263"/>
      <c r="C23" s="264"/>
      <c r="D23" s="58"/>
      <c r="E23" s="270"/>
      <c r="F23" s="271"/>
      <c r="G23" s="271"/>
      <c r="H23" s="271"/>
      <c r="I23" s="271"/>
      <c r="J23" s="271"/>
      <c r="K23" s="271"/>
      <c r="L23" s="271"/>
      <c r="M23" s="272"/>
      <c r="N23" s="195"/>
      <c r="O23" s="194" t="str">
        <f t="shared" si="0"/>
        <v/>
      </c>
      <c r="P23" s="40"/>
      <c r="Q23" s="28"/>
      <c r="R23" s="28"/>
      <c r="S23" s="28"/>
      <c r="T23" s="28"/>
      <c r="U23" s="28"/>
      <c r="V23" s="28"/>
      <c r="W23" s="28"/>
    </row>
    <row r="24" spans="1:242" s="34" customFormat="1" ht="29.25" customHeight="1">
      <c r="A24" s="108">
        <v>1</v>
      </c>
      <c r="B24" s="263"/>
      <c r="C24" s="264"/>
      <c r="D24" s="58"/>
      <c r="E24" s="270"/>
      <c r="F24" s="271"/>
      <c r="G24" s="271"/>
      <c r="H24" s="271"/>
      <c r="I24" s="271"/>
      <c r="J24" s="271"/>
      <c r="K24" s="271"/>
      <c r="L24" s="271"/>
      <c r="M24" s="272"/>
      <c r="N24" s="195"/>
      <c r="O24" s="194" t="str">
        <f t="shared" si="0"/>
        <v/>
      </c>
      <c r="P24" s="40"/>
      <c r="Q24" s="28"/>
      <c r="R24" s="28"/>
      <c r="S24" s="28"/>
      <c r="T24" s="28"/>
      <c r="U24" s="28"/>
      <c r="V24" s="28"/>
      <c r="W24" s="28"/>
    </row>
    <row r="25" spans="1:242" s="34" customFormat="1" ht="29.25" customHeight="1">
      <c r="A25" s="108">
        <v>1</v>
      </c>
      <c r="B25" s="263"/>
      <c r="C25" s="264"/>
      <c r="D25" s="58"/>
      <c r="E25" s="270"/>
      <c r="F25" s="271"/>
      <c r="G25" s="271"/>
      <c r="H25" s="271"/>
      <c r="I25" s="271"/>
      <c r="J25" s="271"/>
      <c r="K25" s="271"/>
      <c r="L25" s="271"/>
      <c r="M25" s="272"/>
      <c r="N25" s="195"/>
      <c r="O25" s="194" t="str">
        <f t="shared" si="0"/>
        <v/>
      </c>
      <c r="P25" s="40"/>
      <c r="Q25" s="28"/>
      <c r="R25" s="28"/>
      <c r="S25" s="28"/>
      <c r="T25" s="28"/>
      <c r="U25" s="28"/>
      <c r="V25" s="28"/>
      <c r="W25" s="28"/>
    </row>
    <row r="26" spans="1:242" s="34" customFormat="1" ht="29.25" customHeight="1">
      <c r="A26" s="108">
        <v>1</v>
      </c>
      <c r="B26" s="263"/>
      <c r="C26" s="264"/>
      <c r="D26" s="58"/>
      <c r="E26" s="270"/>
      <c r="F26" s="271"/>
      <c r="G26" s="271"/>
      <c r="H26" s="271"/>
      <c r="I26" s="271"/>
      <c r="J26" s="271"/>
      <c r="K26" s="271"/>
      <c r="L26" s="271"/>
      <c r="M26" s="272"/>
      <c r="N26" s="195"/>
      <c r="O26" s="194" t="str">
        <f t="shared" si="0"/>
        <v/>
      </c>
      <c r="P26" s="40"/>
      <c r="Q26" s="28"/>
      <c r="R26" s="28"/>
      <c r="S26" s="28"/>
      <c r="T26" s="28"/>
      <c r="U26" s="28"/>
      <c r="V26" s="28"/>
      <c r="W26" s="28"/>
    </row>
    <row r="27" spans="1:242" s="34" customFormat="1" ht="29.25" customHeight="1">
      <c r="A27" s="108">
        <v>1</v>
      </c>
      <c r="B27" s="296"/>
      <c r="C27" s="264"/>
      <c r="D27" s="58"/>
      <c r="E27" s="270"/>
      <c r="F27" s="271"/>
      <c r="G27" s="271"/>
      <c r="H27" s="271"/>
      <c r="I27" s="271"/>
      <c r="J27" s="271"/>
      <c r="K27" s="271"/>
      <c r="L27" s="271"/>
      <c r="M27" s="272"/>
      <c r="N27" s="195"/>
      <c r="O27" s="194" t="str">
        <f t="shared" si="0"/>
        <v/>
      </c>
      <c r="P27" s="40"/>
      <c r="Q27" s="28"/>
      <c r="R27" s="28"/>
      <c r="S27" s="28"/>
      <c r="T27" s="28"/>
      <c r="U27" s="28"/>
      <c r="V27" s="28"/>
      <c r="W27" s="28"/>
    </row>
    <row r="28" spans="1:242" s="34" customFormat="1" ht="29.25" customHeight="1">
      <c r="A28" s="108">
        <v>1</v>
      </c>
      <c r="B28" s="263"/>
      <c r="C28" s="264"/>
      <c r="D28" s="58"/>
      <c r="E28" s="270"/>
      <c r="F28" s="271"/>
      <c r="G28" s="271"/>
      <c r="H28" s="271"/>
      <c r="I28" s="271"/>
      <c r="J28" s="271"/>
      <c r="K28" s="271"/>
      <c r="L28" s="271"/>
      <c r="M28" s="272"/>
      <c r="N28" s="195"/>
      <c r="O28" s="194" t="str">
        <f t="shared" si="0"/>
        <v/>
      </c>
      <c r="P28" s="40"/>
      <c r="Q28" s="28"/>
      <c r="R28" s="28"/>
      <c r="S28" s="28"/>
      <c r="T28" s="28"/>
      <c r="U28" s="28"/>
      <c r="V28" s="28"/>
      <c r="W28" s="28"/>
    </row>
    <row r="29" spans="1:242" s="34" customFormat="1" ht="29.25" customHeight="1">
      <c r="A29" s="108">
        <v>1</v>
      </c>
      <c r="B29" s="263"/>
      <c r="C29" s="264"/>
      <c r="D29" s="58"/>
      <c r="E29" s="270"/>
      <c r="F29" s="271"/>
      <c r="G29" s="271"/>
      <c r="H29" s="271"/>
      <c r="I29" s="271"/>
      <c r="J29" s="271"/>
      <c r="K29" s="271"/>
      <c r="L29" s="271"/>
      <c r="M29" s="272"/>
      <c r="N29" s="195"/>
      <c r="O29" s="194" t="str">
        <f t="shared" si="0"/>
        <v/>
      </c>
      <c r="P29" s="40"/>
      <c r="Q29" s="28"/>
      <c r="R29" s="28"/>
      <c r="S29" s="28"/>
      <c r="T29" s="28"/>
      <c r="U29" s="28"/>
      <c r="V29" s="28"/>
      <c r="W29" s="28"/>
    </row>
    <row r="30" spans="1:242" s="34" customFormat="1" ht="29.25" customHeight="1">
      <c r="A30" s="108">
        <v>1</v>
      </c>
      <c r="B30" s="263"/>
      <c r="C30" s="264"/>
      <c r="D30" s="58"/>
      <c r="E30" s="270"/>
      <c r="F30" s="271"/>
      <c r="G30" s="271"/>
      <c r="H30" s="271"/>
      <c r="I30" s="271"/>
      <c r="J30" s="271"/>
      <c r="K30" s="271"/>
      <c r="L30" s="271"/>
      <c r="M30" s="272"/>
      <c r="N30" s="195"/>
      <c r="O30" s="194" t="str">
        <f t="shared" si="0"/>
        <v/>
      </c>
      <c r="P30" s="40"/>
      <c r="Q30" s="28"/>
      <c r="R30" s="28"/>
      <c r="S30" s="28"/>
      <c r="T30" s="28"/>
      <c r="U30" s="28"/>
      <c r="V30" s="28"/>
      <c r="W30" s="28"/>
    </row>
    <row r="31" spans="1:242" s="34" customFormat="1" ht="29.25" customHeight="1">
      <c r="A31" s="108">
        <v>1</v>
      </c>
      <c r="B31" s="263"/>
      <c r="C31" s="264"/>
      <c r="D31" s="58"/>
      <c r="E31" s="270"/>
      <c r="F31" s="271"/>
      <c r="G31" s="271"/>
      <c r="H31" s="271"/>
      <c r="I31" s="271"/>
      <c r="J31" s="271"/>
      <c r="K31" s="271"/>
      <c r="L31" s="271"/>
      <c r="M31" s="272"/>
      <c r="N31" s="195"/>
      <c r="O31" s="194" t="str">
        <f t="shared" si="0"/>
        <v/>
      </c>
      <c r="P31" s="40"/>
      <c r="Q31" s="28"/>
      <c r="R31" s="28"/>
      <c r="S31" s="28"/>
      <c r="T31" s="28"/>
      <c r="U31" s="28"/>
      <c r="V31" s="28"/>
      <c r="W31" s="28"/>
    </row>
    <row r="32" spans="1:242" s="34" customFormat="1" ht="29.25" customHeight="1">
      <c r="A32" s="108">
        <v>1</v>
      </c>
      <c r="B32" s="263"/>
      <c r="C32" s="264"/>
      <c r="D32" s="58"/>
      <c r="E32" s="270"/>
      <c r="F32" s="271"/>
      <c r="G32" s="271"/>
      <c r="H32" s="271"/>
      <c r="I32" s="271"/>
      <c r="J32" s="271"/>
      <c r="K32" s="271"/>
      <c r="L32" s="271"/>
      <c r="M32" s="272"/>
      <c r="N32" s="195"/>
      <c r="O32" s="194" t="str">
        <f t="shared" si="0"/>
        <v/>
      </c>
      <c r="P32" s="40"/>
      <c r="Q32" s="28"/>
      <c r="R32" s="28"/>
      <c r="S32" s="28"/>
      <c r="T32" s="28"/>
      <c r="U32" s="28"/>
      <c r="V32" s="28"/>
      <c r="W32" s="28"/>
    </row>
    <row r="33" spans="1:23" s="34" customFormat="1" ht="29.25" customHeight="1">
      <c r="A33" s="108">
        <v>1</v>
      </c>
      <c r="B33" s="263"/>
      <c r="C33" s="264"/>
      <c r="D33" s="58"/>
      <c r="E33" s="270"/>
      <c r="F33" s="271"/>
      <c r="G33" s="271"/>
      <c r="H33" s="271"/>
      <c r="I33" s="271"/>
      <c r="J33" s="271"/>
      <c r="K33" s="271"/>
      <c r="L33" s="271"/>
      <c r="M33" s="272"/>
      <c r="N33" s="195"/>
      <c r="O33" s="194" t="str">
        <f t="shared" si="0"/>
        <v/>
      </c>
      <c r="P33" s="40"/>
      <c r="Q33" s="28"/>
      <c r="R33" s="28"/>
      <c r="S33" s="28"/>
      <c r="T33" s="28"/>
      <c r="U33" s="28"/>
      <c r="V33" s="28"/>
      <c r="W33" s="28"/>
    </row>
    <row r="34" spans="1:23" s="34" customFormat="1" ht="29.25" customHeight="1">
      <c r="A34" s="108">
        <v>1</v>
      </c>
      <c r="B34" s="263"/>
      <c r="C34" s="264"/>
      <c r="D34" s="58"/>
      <c r="E34" s="270"/>
      <c r="F34" s="271"/>
      <c r="G34" s="271"/>
      <c r="H34" s="271"/>
      <c r="I34" s="271"/>
      <c r="J34" s="271"/>
      <c r="K34" s="271"/>
      <c r="L34" s="271"/>
      <c r="M34" s="272"/>
      <c r="N34" s="195"/>
      <c r="O34" s="194" t="str">
        <f t="shared" si="0"/>
        <v/>
      </c>
      <c r="P34" s="40"/>
      <c r="Q34" s="28"/>
      <c r="R34" s="28"/>
      <c r="S34" s="28"/>
      <c r="T34" s="28"/>
      <c r="U34" s="28"/>
      <c r="V34" s="28"/>
      <c r="W34" s="28"/>
    </row>
    <row r="35" spans="1:23" s="34" customFormat="1" ht="29.25" customHeight="1">
      <c r="A35" s="108">
        <v>1</v>
      </c>
      <c r="B35" s="263"/>
      <c r="C35" s="264"/>
      <c r="D35" s="58"/>
      <c r="E35" s="270"/>
      <c r="F35" s="271"/>
      <c r="G35" s="271"/>
      <c r="H35" s="271"/>
      <c r="I35" s="271"/>
      <c r="J35" s="271"/>
      <c r="K35" s="271"/>
      <c r="L35" s="271"/>
      <c r="M35" s="272"/>
      <c r="N35" s="195"/>
      <c r="O35" s="194" t="str">
        <f t="shared" si="0"/>
        <v/>
      </c>
      <c r="P35" s="40"/>
      <c r="Q35" s="28"/>
      <c r="R35" s="28"/>
      <c r="S35" s="28"/>
      <c r="T35" s="28"/>
      <c r="U35" s="28"/>
      <c r="V35" s="28"/>
      <c r="W35" s="28"/>
    </row>
    <row r="36" spans="1:23" s="34" customFormat="1" ht="29.25" customHeight="1">
      <c r="A36" s="108">
        <v>1</v>
      </c>
      <c r="B36" s="263"/>
      <c r="C36" s="264"/>
      <c r="D36" s="58"/>
      <c r="E36" s="270"/>
      <c r="F36" s="271"/>
      <c r="G36" s="271"/>
      <c r="H36" s="271"/>
      <c r="I36" s="271"/>
      <c r="J36" s="271"/>
      <c r="K36" s="271"/>
      <c r="L36" s="271"/>
      <c r="M36" s="272"/>
      <c r="N36" s="195"/>
      <c r="O36" s="194" t="str">
        <f t="shared" si="0"/>
        <v/>
      </c>
      <c r="P36" s="40"/>
      <c r="Q36" s="28"/>
      <c r="R36" s="28"/>
      <c r="S36" s="28"/>
      <c r="T36" s="28"/>
      <c r="U36" s="28"/>
      <c r="V36" s="28"/>
      <c r="W36" s="28"/>
    </row>
    <row r="37" spans="1:23" s="34" customFormat="1" ht="29.25" customHeight="1">
      <c r="A37" s="108">
        <v>1</v>
      </c>
      <c r="B37" s="263"/>
      <c r="C37" s="264"/>
      <c r="D37" s="58"/>
      <c r="E37" s="270"/>
      <c r="F37" s="271"/>
      <c r="G37" s="271"/>
      <c r="H37" s="271"/>
      <c r="I37" s="271"/>
      <c r="J37" s="271"/>
      <c r="K37" s="271"/>
      <c r="L37" s="271"/>
      <c r="M37" s="272"/>
      <c r="N37" s="195"/>
      <c r="O37" s="194" t="str">
        <f t="shared" si="0"/>
        <v/>
      </c>
      <c r="P37" s="40"/>
      <c r="Q37" s="28"/>
      <c r="R37" s="28"/>
      <c r="S37" s="28"/>
      <c r="T37" s="28"/>
      <c r="U37" s="28"/>
      <c r="V37" s="28"/>
      <c r="W37" s="28"/>
    </row>
    <row r="38" spans="1:23" s="37" customFormat="1" ht="6" customHeight="1">
      <c r="A38" s="17"/>
      <c r="B38" s="17"/>
      <c r="C38" s="12"/>
      <c r="D38" s="12"/>
      <c r="E38" s="12"/>
      <c r="F38" s="1"/>
      <c r="G38" s="1"/>
      <c r="H38" s="1"/>
      <c r="I38" s="1"/>
      <c r="J38" s="1"/>
      <c r="K38" s="1"/>
      <c r="L38" s="1"/>
      <c r="M38" s="12"/>
      <c r="N38" s="12"/>
      <c r="O38"/>
      <c r="P38" s="1"/>
      <c r="Q38" s="29"/>
      <c r="R38" s="29"/>
      <c r="S38" s="29"/>
      <c r="T38" s="29"/>
      <c r="U38" s="29"/>
      <c r="V38" s="29"/>
      <c r="W38" s="29"/>
    </row>
    <row r="39" spans="1:23" s="33" customFormat="1" ht="21" customHeight="1">
      <c r="A39" s="53"/>
      <c r="B39" s="136" t="s">
        <v>27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242"/>
      <c r="Q39" s="200"/>
      <c r="R39" s="32"/>
      <c r="S39" s="32"/>
      <c r="T39" s="32"/>
      <c r="U39" s="32"/>
      <c r="V39" s="32"/>
      <c r="W39" s="32"/>
    </row>
    <row r="40" spans="1:23" s="34" customFormat="1" ht="12.75" customHeight="1">
      <c r="A40" s="17"/>
      <c r="B40" s="21" t="str">
        <f>TRAN!B37</f>
        <v>FAPESP, JUNHO DE 2013</v>
      </c>
      <c r="C40" s="3"/>
      <c r="D40" s="3"/>
      <c r="E40" s="3"/>
      <c r="F40" s="20"/>
      <c r="G40" s="20"/>
      <c r="H40" s="20"/>
      <c r="I40" s="20"/>
      <c r="J40" s="20"/>
      <c r="K40" s="20"/>
      <c r="L40" s="20"/>
      <c r="M40" s="3"/>
      <c r="N40" s="3"/>
      <c r="O40" s="76"/>
      <c r="P40" s="76"/>
      <c r="Q40" s="199"/>
      <c r="R40" s="28"/>
      <c r="S40" s="28"/>
      <c r="T40" s="28"/>
      <c r="U40" s="28"/>
      <c r="V40" s="28"/>
      <c r="W40" s="28"/>
    </row>
    <row r="41" spans="1:23" s="34" customFormat="1" ht="12.75" customHeight="1">
      <c r="A41" s="17"/>
      <c r="B41" s="21"/>
      <c r="C41" s="3"/>
      <c r="D41" s="3"/>
      <c r="E41" s="3"/>
      <c r="F41" s="20"/>
      <c r="G41" s="20"/>
      <c r="H41" s="20"/>
      <c r="I41" s="20"/>
      <c r="J41" s="20"/>
      <c r="K41" s="20"/>
      <c r="L41" s="20"/>
      <c r="M41" s="3"/>
      <c r="N41" s="3"/>
      <c r="O41" s="224"/>
      <c r="P41" s="224"/>
      <c r="Q41" s="199"/>
      <c r="R41" s="28"/>
      <c r="S41" s="28"/>
      <c r="T41" s="28"/>
      <c r="U41" s="28"/>
      <c r="V41" s="28"/>
      <c r="W41" s="28"/>
    </row>
    <row r="42" spans="1:23" s="34" customFormat="1" ht="12.75" customHeight="1">
      <c r="A42" s="17"/>
      <c r="B42" s="21"/>
      <c r="C42" s="3"/>
      <c r="D42" s="3"/>
      <c r="E42" s="3"/>
      <c r="F42" s="20"/>
      <c r="G42" s="20"/>
      <c r="H42" s="20"/>
      <c r="I42" s="20"/>
      <c r="J42" s="20"/>
      <c r="K42" s="20"/>
      <c r="L42" s="20"/>
      <c r="M42" s="3"/>
      <c r="N42" s="3"/>
      <c r="O42" s="224"/>
      <c r="P42" s="224"/>
      <c r="Q42" s="199"/>
      <c r="R42" s="28"/>
      <c r="S42" s="28"/>
      <c r="T42" s="28"/>
      <c r="U42" s="28"/>
      <c r="V42" s="28"/>
      <c r="W42" s="28"/>
    </row>
    <row r="43" spans="1:23" s="42" customFormat="1" ht="12.75" customHeight="1">
      <c r="C43" s="46"/>
      <c r="D43" s="46"/>
      <c r="E43" s="46"/>
      <c r="K43" s="46"/>
      <c r="L43" s="46"/>
      <c r="Q43" s="201"/>
    </row>
    <row r="44" spans="1:23" s="42" customFormat="1" ht="12.75" customHeight="1">
      <c r="C44" s="46"/>
      <c r="D44" s="46"/>
      <c r="E44" s="46"/>
      <c r="K44" s="46"/>
      <c r="L44" s="46"/>
    </row>
    <row r="45" spans="1:23" s="42" customFormat="1" ht="12.75" customHeight="1">
      <c r="C45" s="46"/>
      <c r="D45" s="46"/>
      <c r="E45" s="46"/>
      <c r="K45" s="46"/>
      <c r="L45" s="46"/>
    </row>
    <row r="46" spans="1:23" s="42" customFormat="1" ht="12.75" customHeight="1">
      <c r="C46" s="46"/>
      <c r="D46" s="46"/>
      <c r="E46" s="46"/>
      <c r="K46" s="46"/>
      <c r="L46" s="46"/>
    </row>
    <row r="47" spans="1:23" s="42" customFormat="1" ht="12.75" customHeight="1">
      <c r="C47" s="46"/>
      <c r="D47" s="46"/>
      <c r="E47" s="46"/>
      <c r="K47" s="46"/>
      <c r="L47" s="46"/>
    </row>
    <row r="48" spans="1:23" s="42" customFormat="1" ht="12.75" customHeight="1">
      <c r="C48" s="46"/>
      <c r="D48" s="46"/>
      <c r="E48" s="46"/>
      <c r="K48" s="46"/>
      <c r="L48" s="46"/>
    </row>
    <row r="49" spans="3:12" s="42" customFormat="1" ht="12.75" customHeight="1">
      <c r="C49" s="46"/>
      <c r="D49" s="46"/>
      <c r="E49" s="46"/>
      <c r="K49" s="46"/>
      <c r="L49" s="46"/>
    </row>
    <row r="50" spans="3:12" s="42" customFormat="1" ht="12.75" customHeight="1">
      <c r="C50" s="46"/>
      <c r="D50" s="46"/>
      <c r="E50" s="46"/>
      <c r="K50" s="46"/>
      <c r="L50" s="46"/>
    </row>
    <row r="51" spans="3:12" s="42" customFormat="1" ht="12.75" customHeight="1">
      <c r="C51" s="46"/>
      <c r="D51" s="46"/>
      <c r="E51" s="46"/>
      <c r="K51" s="46"/>
      <c r="L51" s="46"/>
    </row>
    <row r="52" spans="3:12" s="42" customFormat="1" ht="12.75" customHeight="1">
      <c r="C52" s="46"/>
      <c r="D52" s="46"/>
      <c r="E52" s="46"/>
      <c r="K52" s="46"/>
      <c r="L52" s="46"/>
    </row>
    <row r="53" spans="3:12" s="42" customFormat="1" ht="12.75" customHeight="1">
      <c r="C53" s="46"/>
      <c r="D53" s="46"/>
      <c r="E53" s="46"/>
      <c r="K53" s="46"/>
      <c r="L53" s="46"/>
    </row>
    <row r="54" spans="3:12" s="42" customFormat="1" ht="12.75" customHeight="1">
      <c r="C54" s="46"/>
      <c r="D54" s="46"/>
      <c r="E54" s="46"/>
      <c r="K54" s="46"/>
      <c r="L54" s="46"/>
    </row>
    <row r="55" spans="3:12" s="42" customFormat="1" ht="12.75" customHeight="1">
      <c r="C55" s="46"/>
      <c r="D55" s="46"/>
      <c r="E55" s="46"/>
      <c r="K55" s="46"/>
      <c r="L55" s="46"/>
    </row>
    <row r="56" spans="3:12" s="42" customFormat="1" ht="12.75" customHeight="1">
      <c r="C56" s="46"/>
      <c r="D56" s="46"/>
      <c r="E56" s="46"/>
      <c r="K56" s="46"/>
      <c r="L56" s="46"/>
    </row>
    <row r="57" spans="3:12" s="42" customFormat="1" ht="12.75" customHeight="1">
      <c r="C57" s="46"/>
      <c r="D57" s="46"/>
      <c r="E57" s="46"/>
      <c r="K57" s="46"/>
      <c r="L57" s="46"/>
    </row>
    <row r="58" spans="3:12" s="42" customFormat="1" ht="12.75" customHeight="1">
      <c r="C58" s="46"/>
      <c r="D58" s="46"/>
      <c r="E58" s="46"/>
      <c r="K58" s="46"/>
      <c r="L58" s="46"/>
    </row>
    <row r="59" spans="3:12" s="42" customFormat="1" ht="12.75" customHeight="1">
      <c r="C59" s="46"/>
      <c r="D59" s="46"/>
      <c r="E59" s="46"/>
      <c r="K59" s="46"/>
      <c r="L59" s="46"/>
    </row>
    <row r="60" spans="3:12" s="42" customFormat="1" ht="12.75" customHeight="1">
      <c r="C60" s="46"/>
      <c r="D60" s="46"/>
      <c r="E60" s="46"/>
      <c r="K60" s="46"/>
      <c r="L60" s="46"/>
    </row>
    <row r="61" spans="3:12" s="42" customFormat="1" ht="12.75" customHeight="1">
      <c r="C61" s="46"/>
      <c r="D61" s="46"/>
      <c r="E61" s="46"/>
      <c r="K61" s="46"/>
      <c r="L61" s="46"/>
    </row>
    <row r="62" spans="3:12" s="42" customFormat="1" ht="12.75" customHeight="1">
      <c r="C62" s="46"/>
      <c r="D62" s="46"/>
      <c r="E62" s="46"/>
      <c r="K62" s="46"/>
      <c r="L62" s="46"/>
    </row>
    <row r="63" spans="3:12" s="42" customFormat="1" ht="12.75" customHeight="1">
      <c r="C63" s="46"/>
      <c r="D63" s="46"/>
      <c r="E63" s="46"/>
      <c r="K63" s="46"/>
      <c r="L63" s="46"/>
    </row>
    <row r="64" spans="3:12" s="42" customFormat="1" ht="12.75" customHeight="1">
      <c r="C64" s="46"/>
      <c r="D64" s="46"/>
      <c r="E64" s="46"/>
      <c r="K64" s="46"/>
      <c r="L64" s="46"/>
    </row>
    <row r="65" spans="3:12" s="42" customFormat="1" ht="12.75" customHeight="1">
      <c r="C65" s="46"/>
      <c r="D65" s="46"/>
      <c r="E65" s="46"/>
      <c r="K65" s="46"/>
      <c r="L65" s="46"/>
    </row>
    <row r="66" spans="3:12" s="42" customFormat="1" ht="12.75" customHeight="1">
      <c r="C66" s="46"/>
      <c r="D66" s="46"/>
      <c r="E66" s="46"/>
      <c r="K66" s="46"/>
      <c r="L66" s="46"/>
    </row>
    <row r="67" spans="3:12" s="42" customFormat="1" ht="12.75" customHeight="1">
      <c r="C67" s="46"/>
      <c r="D67" s="46"/>
      <c r="E67" s="46"/>
      <c r="K67" s="46"/>
      <c r="L67" s="46"/>
    </row>
    <row r="68" spans="3:12" s="42" customFormat="1" ht="12.75" customHeight="1">
      <c r="C68" s="46"/>
      <c r="D68" s="46"/>
      <c r="E68" s="46"/>
      <c r="K68" s="46"/>
      <c r="L68" s="46"/>
    </row>
    <row r="69" spans="3:12" s="42" customFormat="1" ht="12.75" customHeight="1">
      <c r="C69" s="46"/>
      <c r="D69" s="46"/>
      <c r="E69" s="46"/>
      <c r="K69" s="46"/>
      <c r="L69" s="46"/>
    </row>
    <row r="70" spans="3:12" s="42" customFormat="1" ht="12.75" customHeight="1">
      <c r="C70" s="46"/>
      <c r="D70" s="46"/>
      <c r="E70" s="46"/>
      <c r="K70" s="46"/>
      <c r="L70" s="46"/>
    </row>
    <row r="71" spans="3:12" s="42" customFormat="1" ht="12.75" customHeight="1">
      <c r="C71" s="46"/>
      <c r="D71" s="46"/>
      <c r="E71" s="46"/>
      <c r="K71" s="46"/>
      <c r="L71" s="46"/>
    </row>
    <row r="72" spans="3:12" s="42" customFormat="1" ht="12.75" customHeight="1">
      <c r="C72" s="46"/>
      <c r="D72" s="46"/>
      <c r="E72" s="46"/>
      <c r="K72" s="46"/>
      <c r="L72" s="46"/>
    </row>
    <row r="73" spans="3:12" s="42" customFormat="1" ht="12.75" customHeight="1">
      <c r="C73" s="46"/>
      <c r="D73" s="46"/>
      <c r="E73" s="46"/>
      <c r="K73" s="46"/>
      <c r="L73" s="46"/>
    </row>
    <row r="74" spans="3:12" s="42" customFormat="1" ht="12.75" customHeight="1">
      <c r="C74" s="46"/>
      <c r="D74" s="46"/>
      <c r="E74" s="46"/>
      <c r="K74" s="46"/>
      <c r="L74" s="46"/>
    </row>
    <row r="75" spans="3:12" s="42" customFormat="1" ht="12.75" customHeight="1">
      <c r="C75" s="46"/>
      <c r="D75" s="46"/>
      <c r="E75" s="46"/>
      <c r="K75" s="46"/>
      <c r="L75" s="46"/>
    </row>
    <row r="76" spans="3:12" s="42" customFormat="1" ht="12.75" customHeight="1">
      <c r="C76" s="46"/>
      <c r="D76" s="46"/>
      <c r="E76" s="46"/>
      <c r="K76" s="46"/>
      <c r="L76" s="46"/>
    </row>
    <row r="77" spans="3:12" s="42" customFormat="1" ht="12.75" customHeight="1">
      <c r="C77" s="46"/>
      <c r="D77" s="46"/>
      <c r="E77" s="46"/>
      <c r="K77" s="46"/>
      <c r="L77" s="46"/>
    </row>
    <row r="78" spans="3:12" s="42" customFormat="1" ht="12.75" customHeight="1">
      <c r="C78" s="46"/>
      <c r="D78" s="46"/>
      <c r="E78" s="46"/>
      <c r="K78" s="46"/>
      <c r="L78" s="46"/>
    </row>
    <row r="79" spans="3:12" s="42" customFormat="1" ht="12.75" customHeight="1">
      <c r="C79" s="46"/>
      <c r="D79" s="46"/>
      <c r="E79" s="46"/>
      <c r="K79" s="46"/>
      <c r="L79" s="46"/>
    </row>
    <row r="80" spans="3:12" s="42" customFormat="1" ht="12.75" customHeight="1">
      <c r="C80" s="46"/>
      <c r="D80" s="46"/>
      <c r="E80" s="46"/>
      <c r="K80" s="46"/>
      <c r="L80" s="46"/>
    </row>
    <row r="81" spans="3:12" s="42" customFormat="1" ht="12.75" customHeight="1">
      <c r="C81" s="46"/>
      <c r="D81" s="46"/>
      <c r="E81" s="46"/>
      <c r="K81" s="46"/>
      <c r="L81" s="46"/>
    </row>
    <row r="82" spans="3:12" s="42" customFormat="1" ht="12.75" customHeight="1">
      <c r="C82" s="46"/>
      <c r="D82" s="46"/>
      <c r="E82" s="46"/>
      <c r="K82" s="46"/>
      <c r="L82" s="46"/>
    </row>
    <row r="83" spans="3:12" s="42" customFormat="1" ht="12.75" customHeight="1">
      <c r="C83" s="46"/>
      <c r="D83" s="46"/>
      <c r="E83" s="46"/>
      <c r="K83" s="46"/>
      <c r="L83" s="46"/>
    </row>
    <row r="84" spans="3:12" s="42" customFormat="1" ht="12.75" customHeight="1">
      <c r="C84" s="46"/>
      <c r="D84" s="46"/>
      <c r="E84" s="46"/>
      <c r="K84" s="46"/>
      <c r="L84" s="46"/>
    </row>
    <row r="85" spans="3:12" s="42" customFormat="1" ht="12.75" customHeight="1">
      <c r="C85" s="46"/>
      <c r="D85" s="46"/>
      <c r="E85" s="46"/>
      <c r="K85" s="46"/>
      <c r="L85" s="46"/>
    </row>
    <row r="86" spans="3:12" s="42" customFormat="1" ht="12.75" customHeight="1">
      <c r="C86" s="46"/>
      <c r="D86" s="46"/>
      <c r="E86" s="46"/>
      <c r="K86" s="46"/>
      <c r="L86" s="46"/>
    </row>
    <row r="87" spans="3:12" s="42" customFormat="1" ht="12.75" customHeight="1">
      <c r="C87" s="46"/>
      <c r="D87" s="46"/>
      <c r="E87" s="46"/>
      <c r="K87" s="46"/>
      <c r="L87" s="46"/>
    </row>
    <row r="88" spans="3:12" s="42" customFormat="1" ht="12.75" customHeight="1">
      <c r="C88" s="46"/>
      <c r="D88" s="46"/>
      <c r="E88" s="46"/>
      <c r="K88" s="46"/>
      <c r="L88" s="46"/>
    </row>
    <row r="89" spans="3:12" s="42" customFormat="1" ht="12.75" customHeight="1">
      <c r="C89" s="46"/>
      <c r="D89" s="46"/>
      <c r="E89" s="46"/>
      <c r="K89" s="46"/>
      <c r="L89" s="46"/>
    </row>
    <row r="90" spans="3:12" s="42" customFormat="1" ht="12.75" customHeight="1">
      <c r="C90" s="46"/>
      <c r="D90" s="46"/>
      <c r="E90" s="46"/>
      <c r="K90" s="46"/>
      <c r="L90" s="46"/>
    </row>
    <row r="91" spans="3:12" s="42" customFormat="1" ht="12.75" customHeight="1">
      <c r="C91" s="46"/>
      <c r="D91" s="46"/>
      <c r="E91" s="46"/>
      <c r="K91" s="46"/>
      <c r="L91" s="46"/>
    </row>
    <row r="92" spans="3:12" s="42" customFormat="1" ht="12.75" customHeight="1">
      <c r="C92" s="46"/>
      <c r="D92" s="46"/>
      <c r="E92" s="46"/>
      <c r="K92" s="46"/>
      <c r="L92" s="46"/>
    </row>
    <row r="93" spans="3:12" s="42" customFormat="1" ht="12.75" customHeight="1">
      <c r="C93" s="46"/>
      <c r="D93" s="46"/>
      <c r="E93" s="46"/>
      <c r="K93" s="46"/>
      <c r="L93" s="46"/>
    </row>
    <row r="94" spans="3:12" s="42" customFormat="1" ht="12.75" customHeight="1">
      <c r="C94" s="46"/>
      <c r="D94" s="46"/>
      <c r="E94" s="46"/>
      <c r="K94" s="46"/>
      <c r="L94" s="46"/>
    </row>
    <row r="95" spans="3:12" s="42" customFormat="1" ht="12.75" customHeight="1">
      <c r="C95" s="46"/>
      <c r="D95" s="46"/>
      <c r="E95" s="46"/>
      <c r="K95" s="46"/>
      <c r="L95" s="46"/>
    </row>
    <row r="96" spans="3:12" s="42" customFormat="1" ht="16.5" customHeight="1">
      <c r="C96" s="157" t="s">
        <v>67</v>
      </c>
      <c r="D96" s="46"/>
      <c r="E96" s="46"/>
      <c r="K96" s="46"/>
      <c r="L96" s="46"/>
    </row>
    <row r="97" spans="1:245" ht="16.5" customHeight="1">
      <c r="C97" s="157" t="s">
        <v>68</v>
      </c>
    </row>
    <row r="98" spans="1:245" s="123" customFormat="1" ht="14.25" customHeight="1">
      <c r="A98" s="81"/>
      <c r="B98" s="20"/>
      <c r="C98" s="3"/>
      <c r="D98" s="3"/>
      <c r="E98" s="3"/>
      <c r="F98" s="20"/>
      <c r="G98" s="20"/>
      <c r="H98" s="20"/>
      <c r="I98" s="20"/>
      <c r="J98" s="20"/>
      <c r="K98" s="3"/>
      <c r="L98" s="3"/>
      <c r="M98" s="20"/>
      <c r="N98" s="20"/>
      <c r="O98" s="20"/>
      <c r="P98" s="20"/>
    </row>
    <row r="99" spans="1:245" s="123" customFormat="1" ht="14.25" customHeight="1">
      <c r="A99" s="81"/>
      <c r="B99" s="20"/>
      <c r="C99" s="74"/>
      <c r="D99" s="3"/>
      <c r="E99" s="3"/>
      <c r="F99" s="20"/>
      <c r="G99" s="20"/>
      <c r="H99" s="20"/>
      <c r="I99" s="20"/>
      <c r="J99" s="20"/>
      <c r="K99" s="3"/>
      <c r="L99" s="3"/>
      <c r="M99" s="20"/>
      <c r="N99" s="20"/>
      <c r="O99" s="20"/>
      <c r="P99" s="20"/>
    </row>
    <row r="100" spans="1:245" s="123" customFormat="1" ht="14.25" customHeight="1">
      <c r="A100" s="81"/>
      <c r="B100" s="20"/>
      <c r="C100" s="3"/>
      <c r="D100" s="3"/>
      <c r="E100" s="3"/>
      <c r="F100" s="20"/>
      <c r="G100" s="20"/>
      <c r="H100" s="20"/>
      <c r="I100" s="20"/>
      <c r="J100" s="20"/>
      <c r="K100" s="3"/>
      <c r="L100" s="3"/>
      <c r="M100" s="20"/>
      <c r="N100" s="20"/>
      <c r="O100" s="20"/>
      <c r="P100" s="20"/>
    </row>
    <row r="101" spans="1:245" s="123" customFormat="1" ht="14.25" customHeight="1">
      <c r="A101" s="81"/>
      <c r="B101" s="20"/>
      <c r="C101" s="257" t="s">
        <v>19</v>
      </c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IG101" s="124"/>
      <c r="IH101" s="124"/>
      <c r="II101" s="124"/>
      <c r="IJ101" s="124"/>
      <c r="IK101" s="124"/>
    </row>
    <row r="102" spans="1:245" s="123" customFormat="1" ht="14.25" customHeight="1">
      <c r="A102" s="81"/>
      <c r="B102" s="20"/>
      <c r="C102" s="257" t="s">
        <v>39</v>
      </c>
      <c r="D102" s="257"/>
      <c r="E102" s="257"/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IG102" s="124"/>
      <c r="IH102" s="124"/>
      <c r="II102" s="124"/>
      <c r="IJ102" s="124"/>
      <c r="IK102" s="124"/>
    </row>
    <row r="103" spans="1:245" s="123" customFormat="1" ht="14.25" customHeight="1">
      <c r="A103" s="81"/>
      <c r="B103" s="20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IG103" s="124"/>
      <c r="IH103" s="124"/>
      <c r="II103" s="124"/>
      <c r="IJ103" s="124"/>
      <c r="IK103" s="124"/>
    </row>
    <row r="104" spans="1:245" s="123" customFormat="1" ht="18" customHeight="1">
      <c r="A104" s="81"/>
      <c r="B104" s="2"/>
      <c r="C104" s="288" t="s">
        <v>65</v>
      </c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90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24"/>
      <c r="DG104" s="124"/>
      <c r="DH104" s="124"/>
      <c r="DI104" s="124"/>
      <c r="DJ104" s="124"/>
      <c r="DK104" s="124"/>
      <c r="DL104" s="124"/>
      <c r="DM104" s="124"/>
      <c r="DN104" s="124"/>
      <c r="DO104" s="124"/>
      <c r="DP104" s="124"/>
      <c r="DQ104" s="124"/>
      <c r="DR104" s="124"/>
      <c r="DS104" s="124"/>
      <c r="DT104" s="124"/>
      <c r="DU104" s="124"/>
      <c r="DV104" s="124"/>
      <c r="DW104" s="124"/>
      <c r="DX104" s="124"/>
      <c r="DY104" s="124"/>
      <c r="DZ104" s="124"/>
      <c r="EA104" s="124"/>
      <c r="EB104" s="124"/>
      <c r="EC104" s="124"/>
      <c r="ED104" s="124"/>
      <c r="EE104" s="124"/>
      <c r="EF104" s="124"/>
      <c r="EG104" s="124"/>
      <c r="EH104" s="124"/>
      <c r="EI104" s="124"/>
      <c r="EJ104" s="124"/>
      <c r="EK104" s="124"/>
      <c r="EL104" s="124"/>
      <c r="EM104" s="124"/>
      <c r="EN104" s="124"/>
      <c r="EO104" s="124"/>
      <c r="EP104" s="124"/>
      <c r="EQ104" s="124"/>
      <c r="ER104" s="124"/>
      <c r="ES104" s="124"/>
      <c r="ET104" s="124"/>
      <c r="EU104" s="124"/>
      <c r="EV104" s="124"/>
      <c r="EW104" s="124"/>
      <c r="EX104" s="124"/>
      <c r="EY104" s="124"/>
      <c r="EZ104" s="124"/>
      <c r="FA104" s="124"/>
      <c r="FB104" s="124"/>
      <c r="FC104" s="124"/>
      <c r="FD104" s="124"/>
      <c r="FE104" s="124"/>
      <c r="FF104" s="124"/>
      <c r="FG104" s="124"/>
      <c r="FH104" s="124"/>
      <c r="FI104" s="124"/>
      <c r="FJ104" s="124"/>
      <c r="FK104" s="124"/>
      <c r="FL104" s="124"/>
      <c r="FM104" s="124"/>
      <c r="FN104" s="124"/>
      <c r="FO104" s="124"/>
      <c r="FP104" s="124"/>
      <c r="FQ104" s="124"/>
      <c r="FR104" s="124"/>
      <c r="FS104" s="124"/>
      <c r="FT104" s="124"/>
      <c r="FU104" s="124"/>
      <c r="FV104" s="124"/>
      <c r="FW104" s="124"/>
      <c r="FX104" s="124"/>
      <c r="FY104" s="124"/>
      <c r="FZ104" s="124"/>
      <c r="GA104" s="124"/>
      <c r="GB104" s="124"/>
      <c r="GC104" s="124"/>
      <c r="GD104" s="124"/>
      <c r="GE104" s="124"/>
      <c r="GF104" s="124"/>
      <c r="GG104" s="124"/>
      <c r="GH104" s="124"/>
      <c r="GI104" s="124"/>
      <c r="GJ104" s="124"/>
      <c r="GK104" s="124"/>
      <c r="GL104" s="124"/>
      <c r="GM104" s="124"/>
      <c r="GN104" s="124"/>
      <c r="GO104" s="124"/>
      <c r="GP104" s="124"/>
      <c r="GQ104" s="124"/>
      <c r="GR104" s="124"/>
      <c r="GS104" s="124"/>
      <c r="GT104" s="124"/>
      <c r="GU104" s="124"/>
      <c r="GV104" s="124"/>
      <c r="GW104" s="124"/>
      <c r="GX104" s="124"/>
      <c r="GY104" s="124"/>
      <c r="GZ104" s="124"/>
      <c r="HA104" s="124"/>
      <c r="HB104" s="124"/>
      <c r="HC104" s="124"/>
      <c r="HD104" s="124"/>
      <c r="HE104" s="124"/>
      <c r="HF104" s="124"/>
      <c r="HG104" s="124"/>
      <c r="HH104" s="124"/>
      <c r="HI104" s="124"/>
      <c r="HJ104" s="124"/>
      <c r="HK104" s="124"/>
      <c r="HL104" s="124"/>
      <c r="HM104" s="124"/>
      <c r="HN104" s="124"/>
      <c r="HO104" s="124"/>
      <c r="HP104" s="124"/>
      <c r="HQ104" s="124"/>
      <c r="HR104" s="124"/>
      <c r="HS104" s="124"/>
      <c r="HT104" s="124"/>
      <c r="HU104" s="124"/>
      <c r="HV104" s="124"/>
      <c r="HW104" s="124"/>
      <c r="HX104" s="124"/>
      <c r="HY104" s="124"/>
      <c r="HZ104" s="124"/>
      <c r="IA104" s="124"/>
      <c r="IB104" s="124"/>
      <c r="IC104" s="124"/>
      <c r="ID104" s="124"/>
      <c r="IE104" s="124"/>
      <c r="IF104" s="124"/>
      <c r="IG104" s="124"/>
      <c r="IH104" s="124"/>
      <c r="II104" s="124"/>
      <c r="IJ104" s="124"/>
      <c r="IK104" s="124"/>
    </row>
    <row r="105" spans="1:245" s="123" customFormat="1" ht="9.75" customHeight="1">
      <c r="A105" s="81"/>
      <c r="B105" s="125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125"/>
      <c r="N105" s="125"/>
      <c r="O105" s="125"/>
      <c r="P105" s="125"/>
      <c r="Q105" s="126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  <c r="HQ105" s="127"/>
      <c r="HR105" s="127"/>
      <c r="HS105" s="127"/>
      <c r="HT105" s="127"/>
      <c r="HU105" s="127"/>
      <c r="HV105" s="127"/>
      <c r="HW105" s="127"/>
      <c r="HX105" s="127"/>
      <c r="HY105" s="127"/>
      <c r="HZ105" s="127"/>
      <c r="IA105" s="127"/>
      <c r="IB105" s="127"/>
      <c r="IC105" s="127"/>
      <c r="ID105" s="127"/>
      <c r="IE105" s="127"/>
      <c r="IF105" s="127"/>
      <c r="IG105" s="127"/>
      <c r="IH105" s="127"/>
      <c r="II105" s="127"/>
      <c r="IJ105" s="127"/>
      <c r="IK105" s="127"/>
    </row>
    <row r="106" spans="1:245" s="123" customFormat="1" ht="16.5" customHeight="1">
      <c r="A106" s="81"/>
      <c r="B106" s="20"/>
      <c r="C106" s="114" t="s">
        <v>40</v>
      </c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3" customFormat="1" ht="16.5" customHeight="1">
      <c r="A107" s="81"/>
      <c r="B107" s="20"/>
      <c r="C107" s="114" t="s">
        <v>110</v>
      </c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3" customFormat="1" ht="16.5" customHeight="1">
      <c r="A108" s="81"/>
      <c r="B108" s="20"/>
      <c r="C108" s="114" t="s">
        <v>115</v>
      </c>
      <c r="D108" s="3"/>
      <c r="E108" s="3"/>
      <c r="F108" s="20"/>
      <c r="G108" s="20"/>
      <c r="H108" s="20"/>
      <c r="I108" s="20"/>
      <c r="J108" s="20"/>
      <c r="K108" s="3"/>
      <c r="L108" s="3"/>
      <c r="M108" s="20"/>
      <c r="N108" s="20"/>
      <c r="O108" s="20"/>
      <c r="P108" s="20"/>
    </row>
    <row r="109" spans="1:245" s="123" customFormat="1" ht="16.5" customHeight="1">
      <c r="A109" s="81"/>
      <c r="B109" s="20"/>
      <c r="C109" s="114" t="s">
        <v>114</v>
      </c>
      <c r="D109" s="3"/>
      <c r="E109" s="3"/>
      <c r="F109" s="20"/>
      <c r="G109" s="20"/>
      <c r="H109" s="20"/>
      <c r="I109" s="20"/>
      <c r="J109" s="20"/>
      <c r="K109" s="3"/>
      <c r="L109" s="3"/>
      <c r="M109" s="20"/>
      <c r="N109" s="20"/>
      <c r="O109" s="20"/>
      <c r="P109" s="20"/>
    </row>
    <row r="110" spans="1:245" s="123" customFormat="1" ht="16.5" customHeight="1">
      <c r="A110" s="81"/>
      <c r="B110" s="20"/>
      <c r="C110" s="114" t="s">
        <v>111</v>
      </c>
      <c r="D110" s="3"/>
      <c r="E110" s="3"/>
      <c r="F110" s="20"/>
      <c r="G110" s="20"/>
      <c r="H110" s="20"/>
      <c r="I110" s="20"/>
      <c r="J110" s="20"/>
      <c r="K110" s="3"/>
      <c r="L110" s="3"/>
      <c r="M110" s="20"/>
      <c r="N110" s="20"/>
      <c r="O110" s="20"/>
      <c r="P110" s="20"/>
    </row>
    <row r="111" spans="1:245" s="123" customFormat="1" ht="16.5" customHeight="1">
      <c r="A111" s="81"/>
      <c r="B111" s="20"/>
      <c r="C111" s="114" t="s">
        <v>112</v>
      </c>
      <c r="D111" s="3"/>
      <c r="E111" s="3"/>
      <c r="F111" s="20"/>
      <c r="G111" s="20"/>
      <c r="H111" s="20"/>
      <c r="I111" s="20"/>
      <c r="J111" s="20"/>
      <c r="K111" s="3"/>
      <c r="L111" s="3"/>
      <c r="M111" s="20"/>
      <c r="N111" s="20"/>
      <c r="O111" s="20"/>
      <c r="P111" s="20"/>
    </row>
    <row r="112" spans="1:245" s="123" customFormat="1" ht="16.5" customHeight="1">
      <c r="A112" s="81"/>
      <c r="B112" s="20"/>
      <c r="C112" s="114" t="s">
        <v>113</v>
      </c>
      <c r="D112" s="3"/>
      <c r="E112" s="3"/>
      <c r="F112" s="20"/>
      <c r="G112" s="20"/>
      <c r="H112" s="20"/>
      <c r="I112" s="20"/>
      <c r="J112" s="20"/>
      <c r="K112" s="3"/>
      <c r="L112" s="3"/>
      <c r="M112" s="20"/>
      <c r="N112" s="20"/>
      <c r="O112" s="20"/>
      <c r="P112" s="20"/>
    </row>
    <row r="113" spans="1:245" s="123" customFormat="1">
      <c r="A113" s="81"/>
      <c r="B113" s="20"/>
      <c r="C113" s="60" t="s">
        <v>18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3" customFormat="1">
      <c r="A114" s="81"/>
      <c r="B114" s="20"/>
      <c r="C114" s="111" t="s">
        <v>41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3" customFormat="1" ht="18.75" customHeight="1">
      <c r="A115" s="81"/>
      <c r="B115" s="20"/>
      <c r="C115" s="60" t="s">
        <v>42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3" customFormat="1" ht="14.25" customHeight="1">
      <c r="A116" s="81"/>
      <c r="B116" s="20"/>
      <c r="C116" s="114" t="s">
        <v>43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3" customFormat="1" ht="18.75" customHeight="1">
      <c r="A117" s="81"/>
      <c r="B117" s="20"/>
      <c r="C117" s="60" t="s">
        <v>48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3" customFormat="1" ht="16.5" customHeight="1">
      <c r="A118" s="81"/>
      <c r="B118" s="20"/>
      <c r="C118" s="60" t="s">
        <v>44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3" customFormat="1" ht="20.25" customHeight="1">
      <c r="A119" s="81"/>
      <c r="B119" s="125"/>
      <c r="C119" s="111" t="s">
        <v>34</v>
      </c>
      <c r="D119" s="20"/>
      <c r="E119" s="20"/>
      <c r="F119" s="125"/>
      <c r="G119" s="125"/>
      <c r="H119" s="125"/>
      <c r="I119" s="125"/>
      <c r="J119" s="125"/>
      <c r="K119" s="20"/>
      <c r="L119" s="20"/>
      <c r="M119" s="125"/>
      <c r="N119" s="125"/>
      <c r="O119" s="125"/>
      <c r="P119" s="125"/>
      <c r="Q119" s="126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B119" s="127"/>
      <c r="FC119" s="127"/>
      <c r="FD119" s="127"/>
      <c r="FE119" s="127"/>
      <c r="FF119" s="127"/>
      <c r="FG119" s="127"/>
      <c r="FH119" s="127"/>
      <c r="FI119" s="127"/>
      <c r="FJ119" s="127"/>
      <c r="FK119" s="127"/>
      <c r="FL119" s="127"/>
      <c r="FM119" s="127"/>
      <c r="FN119" s="127"/>
      <c r="FO119" s="127"/>
      <c r="FP119" s="127"/>
      <c r="FQ119" s="127"/>
      <c r="FR119" s="127"/>
      <c r="FS119" s="127"/>
      <c r="FT119" s="127"/>
      <c r="FU119" s="127"/>
      <c r="FV119" s="127"/>
      <c r="FW119" s="127"/>
      <c r="FX119" s="127"/>
      <c r="FY119" s="127"/>
      <c r="FZ119" s="127"/>
      <c r="GA119" s="127"/>
      <c r="GB119" s="127"/>
      <c r="GC119" s="127"/>
      <c r="GD119" s="127"/>
      <c r="GE119" s="127"/>
      <c r="GF119" s="127"/>
      <c r="GG119" s="127"/>
      <c r="GH119" s="127"/>
      <c r="GI119" s="127"/>
      <c r="GJ119" s="127"/>
      <c r="GK119" s="127"/>
      <c r="GL119" s="127"/>
      <c r="GM119" s="127"/>
      <c r="GN119" s="127"/>
      <c r="GO119" s="127"/>
      <c r="GP119" s="127"/>
      <c r="GQ119" s="127"/>
      <c r="GR119" s="127"/>
      <c r="GS119" s="127"/>
      <c r="GT119" s="127"/>
      <c r="GU119" s="127"/>
      <c r="GV119" s="127"/>
      <c r="GW119" s="127"/>
      <c r="GX119" s="127"/>
      <c r="GY119" s="127"/>
      <c r="GZ119" s="127"/>
      <c r="HA119" s="127"/>
      <c r="HB119" s="127"/>
      <c r="HC119" s="127"/>
      <c r="HD119" s="127"/>
      <c r="HE119" s="127"/>
      <c r="HF119" s="127"/>
      <c r="HG119" s="127"/>
      <c r="HH119" s="127"/>
      <c r="HI119" s="127"/>
      <c r="HJ119" s="127"/>
      <c r="HK119" s="127"/>
      <c r="HL119" s="127"/>
      <c r="HM119" s="127"/>
      <c r="HN119" s="127"/>
      <c r="HO119" s="127"/>
      <c r="HP119" s="127"/>
      <c r="HQ119" s="127"/>
      <c r="HR119" s="127"/>
      <c r="HS119" s="127"/>
      <c r="HT119" s="127"/>
      <c r="HU119" s="127"/>
      <c r="HV119" s="127"/>
      <c r="HW119" s="127"/>
      <c r="HX119" s="127"/>
      <c r="HY119" s="127"/>
      <c r="HZ119" s="127"/>
      <c r="IA119" s="127"/>
      <c r="IB119" s="127"/>
      <c r="IC119" s="127"/>
      <c r="ID119" s="127"/>
      <c r="IE119" s="127"/>
      <c r="IF119" s="127"/>
      <c r="IG119" s="127"/>
      <c r="IH119" s="127"/>
      <c r="II119" s="127"/>
      <c r="IJ119" s="127"/>
      <c r="IK119" s="127"/>
    </row>
    <row r="120" spans="1:245" s="31" customFormat="1" ht="9.75" customHeight="1">
      <c r="A120" s="52"/>
      <c r="B120" s="10"/>
      <c r="C120" s="10"/>
      <c r="D120" s="12"/>
      <c r="E120" s="12"/>
      <c r="F120" s="12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30"/>
      <c r="R120" s="30"/>
      <c r="S120" s="30"/>
      <c r="T120" s="30"/>
      <c r="U120" s="30"/>
      <c r="V120" s="30"/>
      <c r="W120" s="30"/>
    </row>
    <row r="121" spans="1:245" s="57" customFormat="1" ht="19.5" customHeight="1">
      <c r="A121" s="73"/>
      <c r="B121" s="44"/>
      <c r="C121" s="261" t="s">
        <v>9</v>
      </c>
      <c r="D121" s="261"/>
      <c r="E121" s="112" t="s">
        <v>50</v>
      </c>
      <c r="F121" s="285" t="s">
        <v>15</v>
      </c>
      <c r="G121" s="286"/>
      <c r="H121" s="286"/>
      <c r="I121" s="286"/>
      <c r="J121" s="286"/>
      <c r="K121" s="286"/>
      <c r="L121" s="286"/>
      <c r="M121" s="287"/>
      <c r="N121" s="212" t="s">
        <v>11</v>
      </c>
      <c r="O121" s="112" t="s">
        <v>12</v>
      </c>
      <c r="P121" s="112" t="s">
        <v>10</v>
      </c>
      <c r="Q121" s="128"/>
      <c r="R121" s="128"/>
      <c r="S121" s="128"/>
      <c r="T121" s="128"/>
    </row>
    <row r="122" spans="1:245" s="130" customFormat="1" ht="22.5" customHeight="1">
      <c r="A122" s="82"/>
      <c r="B122" s="6"/>
      <c r="C122" s="268">
        <v>1</v>
      </c>
      <c r="D122" s="269"/>
      <c r="E122" s="115">
        <v>3</v>
      </c>
      <c r="F122" s="109" t="s">
        <v>45</v>
      </c>
      <c r="G122" s="155"/>
      <c r="H122" s="148"/>
      <c r="I122" s="110"/>
      <c r="J122" s="110"/>
      <c r="K122" s="110"/>
      <c r="L122" s="110"/>
      <c r="M122" s="110"/>
      <c r="N122" s="141">
        <v>200</v>
      </c>
      <c r="O122" s="101">
        <f>N122*E122</f>
        <v>600</v>
      </c>
      <c r="P122" s="40"/>
      <c r="ID122" s="131" t="e">
        <f>#REF!</f>
        <v>#REF!</v>
      </c>
      <c r="IE122" s="132" t="e">
        <f>IF(ID122&lt;&gt;0,ID122,"")</f>
        <v>#REF!</v>
      </c>
    </row>
    <row r="123" spans="1:245" s="130" customFormat="1" ht="22.5" customHeight="1">
      <c r="A123" s="82"/>
      <c r="B123" s="6"/>
      <c r="C123" s="274">
        <v>2</v>
      </c>
      <c r="D123" s="275"/>
      <c r="E123" s="116">
        <v>2</v>
      </c>
      <c r="F123" s="153" t="s">
        <v>46</v>
      </c>
      <c r="G123" s="156"/>
      <c r="H123" s="154"/>
      <c r="I123" s="110"/>
      <c r="J123" s="110"/>
      <c r="K123" s="110"/>
      <c r="L123" s="110"/>
      <c r="M123" s="110"/>
      <c r="N123" s="141">
        <v>200</v>
      </c>
      <c r="O123" s="101">
        <f>N123*E123</f>
        <v>400</v>
      </c>
      <c r="P123" s="40"/>
      <c r="ID123" s="131" t="e">
        <f>#REF!</f>
        <v>#REF!</v>
      </c>
      <c r="IE123" s="132" t="e">
        <f>IF(ID123&lt;&gt;0,ID123,"")</f>
        <v>#REF!</v>
      </c>
    </row>
    <row r="124" spans="1:245" s="130" customFormat="1" ht="22.5" customHeight="1">
      <c r="A124" s="82"/>
      <c r="B124" s="6"/>
      <c r="C124" s="274">
        <v>3</v>
      </c>
      <c r="D124" s="275"/>
      <c r="E124" s="116">
        <v>10</v>
      </c>
      <c r="F124" s="109" t="s">
        <v>47</v>
      </c>
      <c r="H124" s="110"/>
      <c r="I124" s="110"/>
      <c r="J124" s="110"/>
      <c r="K124" s="110"/>
      <c r="L124" s="110"/>
      <c r="M124" s="110"/>
      <c r="N124" s="141">
        <v>160</v>
      </c>
      <c r="O124" s="101">
        <f>N124*E124</f>
        <v>1600</v>
      </c>
      <c r="P124" s="40"/>
      <c r="ID124" s="131"/>
      <c r="IE124" s="132"/>
    </row>
    <row r="125" spans="1:245" s="117" customFormat="1" ht="17.25" customHeight="1">
      <c r="A125" s="72"/>
      <c r="B125" s="20"/>
      <c r="C125" s="291"/>
      <c r="D125" s="292"/>
      <c r="E125" s="292"/>
      <c r="F125" s="105"/>
      <c r="G125" s="119"/>
      <c r="H125" s="119"/>
      <c r="I125" s="119"/>
      <c r="J125" s="119"/>
      <c r="K125" s="119"/>
      <c r="L125" s="119"/>
      <c r="M125" s="133"/>
      <c r="N125" s="118" t="s">
        <v>13</v>
      </c>
      <c r="O125" s="158">
        <f>SUM(O122:O124)</f>
        <v>2600</v>
      </c>
      <c r="P125" s="40"/>
      <c r="Q125" s="129"/>
      <c r="R125" s="129"/>
      <c r="S125" s="129"/>
      <c r="T125" s="129"/>
    </row>
    <row r="126" spans="1:245" s="31" customFormat="1" ht="13.5" customHeight="1">
      <c r="A126" s="52"/>
      <c r="B126" s="17"/>
      <c r="C126" s="111" t="str">
        <f>B40</f>
        <v>FAPESP, JUNHO DE 2013</v>
      </c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30"/>
      <c r="R126" s="30"/>
      <c r="S126" s="30"/>
      <c r="T126" s="30"/>
      <c r="U126" s="30"/>
      <c r="V126" s="30"/>
    </row>
    <row r="127" spans="1:245" s="123" customFormat="1" hidden="1">
      <c r="A127" s="81"/>
      <c r="C127" s="134"/>
      <c r="D127" s="134"/>
      <c r="E127" s="134"/>
      <c r="K127" s="134"/>
      <c r="L127" s="134"/>
    </row>
    <row r="128" spans="1:245" hidden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</sheetData>
  <sheetProtection algorithmName="SHA-512" hashValue="w8lGB+K0tKo7cOo429wxLMChmHnFgH4nX4IAB7h15N4Ci+R6yU7eobvA9ZxMTDYB/1b5Sazp4GKw2cCWZvficg==" saltValue="tlujdCb/NMIBO4XoNeQN+g==" spinCount="100000" sheet="1" objects="1" scenarios="1"/>
  <mergeCells count="65">
    <mergeCell ref="E19:M19"/>
    <mergeCell ref="E15:M15"/>
    <mergeCell ref="B15:C15"/>
    <mergeCell ref="B19:C19"/>
    <mergeCell ref="F121:M121"/>
    <mergeCell ref="B20:C20"/>
    <mergeCell ref="B28:C28"/>
    <mergeCell ref="B21:C21"/>
    <mergeCell ref="E29:M29"/>
    <mergeCell ref="B29:C29"/>
    <mergeCell ref="B27:C27"/>
    <mergeCell ref="E22:M22"/>
    <mergeCell ref="B22:C22"/>
    <mergeCell ref="E23:M23"/>
    <mergeCell ref="E20:M20"/>
    <mergeCell ref="B12:C12"/>
    <mergeCell ref="B37:C37"/>
    <mergeCell ref="E34:M34"/>
    <mergeCell ref="B23:C23"/>
    <mergeCell ref="E31:M31"/>
    <mergeCell ref="E32:M32"/>
    <mergeCell ref="E33:M33"/>
    <mergeCell ref="E35:M35"/>
    <mergeCell ref="B34:C34"/>
    <mergeCell ref="B35:C35"/>
    <mergeCell ref="E30:M30"/>
    <mergeCell ref="B36:C36"/>
    <mergeCell ref="B30:C30"/>
    <mergeCell ref="B32:C32"/>
    <mergeCell ref="E25:M25"/>
    <mergeCell ref="F8:M8"/>
    <mergeCell ref="B10:C10"/>
    <mergeCell ref="D10:G10"/>
    <mergeCell ref="B18:C18"/>
    <mergeCell ref="B13:C13"/>
    <mergeCell ref="E14:M14"/>
    <mergeCell ref="B14:C14"/>
    <mergeCell ref="B16:C16"/>
    <mergeCell ref="B17:C17"/>
    <mergeCell ref="E17:M17"/>
    <mergeCell ref="E18:M18"/>
    <mergeCell ref="E21:M21"/>
    <mergeCell ref="B33:C33"/>
    <mergeCell ref="B24:C24"/>
    <mergeCell ref="B25:C25"/>
    <mergeCell ref="E37:M37"/>
    <mergeCell ref="B31:C31"/>
    <mergeCell ref="E24:M24"/>
    <mergeCell ref="E26:M26"/>
    <mergeCell ref="L3:P3"/>
    <mergeCell ref="L4:P4"/>
    <mergeCell ref="C104:P104"/>
    <mergeCell ref="C125:E125"/>
    <mergeCell ref="C124:D124"/>
    <mergeCell ref="C123:D123"/>
    <mergeCell ref="C122:D122"/>
    <mergeCell ref="C121:D121"/>
    <mergeCell ref="C101:P101"/>
    <mergeCell ref="C102:P102"/>
    <mergeCell ref="E13:M13"/>
    <mergeCell ref="E16:M16"/>
    <mergeCell ref="B26:C26"/>
    <mergeCell ref="E27:M27"/>
    <mergeCell ref="E28:M28"/>
    <mergeCell ref="E36:M36"/>
  </mergeCells>
  <conditionalFormatting sqref="N125:O125">
    <cfRule type="cellIs" dxfId="26" priority="54" stopIfTrue="1" operator="equal">
      <formula>0</formula>
    </cfRule>
  </conditionalFormatting>
  <conditionalFormatting sqref="O13:O37">
    <cfRule type="cellIs" dxfId="25" priority="47" stopIfTrue="1" operator="equal">
      <formula>""</formula>
    </cfRule>
  </conditionalFormatting>
  <conditionalFormatting sqref="D13:D37">
    <cfRule type="cellIs" dxfId="24" priority="46" stopIfTrue="1" operator="equal">
      <formula>0</formula>
    </cfRule>
  </conditionalFormatting>
  <conditionalFormatting sqref="E13:N37 B13:B37 C13:C20 C23:C37">
    <cfRule type="cellIs" dxfId="23" priority="45" stopIfTrue="1" operator="equal">
      <formula>0</formula>
    </cfRule>
  </conditionalFormatting>
  <conditionalFormatting sqref="P8">
    <cfRule type="cellIs" dxfId="22" priority="8" stopIfTrue="1" operator="equal">
      <formula>""</formula>
    </cfRule>
  </conditionalFormatting>
  <conditionalFormatting sqref="P8">
    <cfRule type="cellIs" dxfId="21" priority="3" stopIfTrue="1" operator="equal">
      <formula>0</formula>
    </cfRule>
  </conditionalFormatting>
  <conditionalFormatting sqref="F8:M8">
    <cfRule type="cellIs" dxfId="20" priority="2" stopIfTrue="1" operator="equal">
      <formula>""</formula>
    </cfRule>
  </conditionalFormatting>
  <conditionalFormatting sqref="D10:G10">
    <cfRule type="cellIs" dxfId="19" priority="1" stopIfTrue="1" operator="equal">
      <formula>""</formula>
    </cfRule>
  </conditionalFormatting>
  <dataValidations xWindow="736" yWindow="318" count="8">
    <dataValidation allowBlank="1" showInputMessage="1" showErrorMessage="1" prompt="UTILIZE SEMPRE A TECLA &lt;TAB&gt;" sqref="B122:B124"/>
    <dataValidation type="decimal" allowBlank="1" showInputMessage="1" showErrorMessage="1" errorTitle="ATENÇÃO!" error="Esse campo só aceita NÚMEROS." sqref="N13:N37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26:C37"/>
    <dataValidation type="whole" allowBlank="1" showInputMessage="1" showErrorMessage="1" errorTitle="ATENÇÃO" error="ESTE CAMPO SÓ ACEITAS NÚMEROS INTEIROS" sqref="D13:D37">
      <formula1>1</formula1>
      <formula2>100000000</formula2>
    </dataValidation>
    <dataValidation allowBlank="1" showErrorMessage="1" sqref="A12:A42"/>
    <dataValidation allowBlank="1" showInputMessage="1" showErrorMessage="1" promptTitle="EXEMPLO:" prompt="99/99999-9 - (SE FOR PEDIDO INICIAL, NÃO É NECESSÁRIO PREENCHER ESTE CAMPO)." sqref="P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5" customWidth="1"/>
    <col min="2" max="2" width="10.7109375" style="46" customWidth="1"/>
    <col min="3" max="3" width="8.42578125" style="42" hidden="1" customWidth="1"/>
    <col min="4" max="4" width="11.140625" style="42" hidden="1" customWidth="1"/>
    <col min="5" max="5" width="20.85546875" style="42" customWidth="1"/>
    <col min="6" max="6" width="12.140625" style="42" customWidth="1"/>
    <col min="7" max="7" width="7.140625" style="42" customWidth="1"/>
    <col min="8" max="8" width="8.140625" style="42" customWidth="1"/>
    <col min="9" max="9" width="12" style="46" customWidth="1"/>
    <col min="10" max="10" width="15.85546875" style="46" customWidth="1"/>
    <col min="11" max="11" width="18.7109375" style="42" customWidth="1"/>
    <col min="12" max="12" width="2.7109375" style="42" customWidth="1"/>
    <col min="13" max="16" width="13" style="42" customWidth="1"/>
    <col min="17" max="17" width="2.5703125" style="42" customWidth="1"/>
    <col min="18" max="18" width="7.5703125" style="42" customWidth="1"/>
    <col min="19" max="19" width="12.7109375" style="42" bestFit="1" customWidth="1"/>
    <col min="20" max="20" width="2.5703125" style="42" customWidth="1"/>
    <col min="21" max="21" width="8.7109375" style="42" customWidth="1"/>
    <col min="22" max="16384" width="9.140625" style="42" hidden="1"/>
  </cols>
  <sheetData>
    <row r="1" spans="1:241" s="41" customFormat="1" ht="31.5" customHeight="1">
      <c r="A1" s="22"/>
      <c r="B1" s="46"/>
      <c r="I1" s="46"/>
      <c r="J1" s="46"/>
    </row>
    <row r="2" spans="1:241" s="41" customFormat="1" ht="12.75" customHeight="1">
      <c r="A2" s="19"/>
      <c r="B2" s="46"/>
      <c r="I2" s="46"/>
      <c r="J2" s="46"/>
    </row>
    <row r="3" spans="1:241" s="41" customFormat="1" ht="12.75" customHeight="1">
      <c r="A3" s="19"/>
      <c r="B3" s="46"/>
      <c r="I3" s="46"/>
      <c r="J3" s="46"/>
    </row>
    <row r="4" spans="1:241" s="41" customFormat="1" ht="12.75" customHeight="1">
      <c r="A4" s="19"/>
      <c r="B4" s="46"/>
      <c r="I4" s="46"/>
      <c r="J4" s="46"/>
    </row>
    <row r="5" spans="1:241" s="41" customFormat="1" ht="12.75" customHeight="1">
      <c r="A5" s="19"/>
      <c r="B5" s="46"/>
      <c r="I5" s="46"/>
      <c r="J5" s="46"/>
    </row>
    <row r="6" spans="1:241" s="41" customFormat="1" ht="19.5" customHeight="1">
      <c r="A6" s="19"/>
      <c r="B6" s="307" t="s">
        <v>73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S6" s="165"/>
    </row>
    <row r="7" spans="1:241" s="179" customFormat="1" ht="19.5" customHeight="1">
      <c r="A7" s="177"/>
      <c r="B7" s="302" t="s">
        <v>74</v>
      </c>
      <c r="C7" s="302"/>
      <c r="D7" s="302"/>
      <c r="E7" s="302"/>
      <c r="F7" s="302" t="s">
        <v>75</v>
      </c>
      <c r="G7" s="302"/>
      <c r="H7" s="302"/>
      <c r="I7" s="302"/>
      <c r="J7" s="303" t="s">
        <v>76</v>
      </c>
      <c r="K7" s="303"/>
      <c r="L7" s="303"/>
      <c r="M7" s="303"/>
      <c r="N7" s="178"/>
      <c r="O7" s="178"/>
      <c r="P7" s="178"/>
      <c r="S7" s="180"/>
    </row>
    <row r="8" spans="1:241" s="8" customFormat="1" ht="19.5" customHeight="1">
      <c r="A8" s="26"/>
      <c r="B8" s="5" t="s">
        <v>69</v>
      </c>
      <c r="C8" s="184"/>
      <c r="D8" s="184"/>
      <c r="E8" s="185"/>
      <c r="F8" s="308" t="e">
        <f>IF(#REF!="","",UPPER(#REF!))</f>
        <v>#REF!</v>
      </c>
      <c r="G8" s="308"/>
      <c r="H8" s="308"/>
      <c r="I8" s="308"/>
      <c r="J8" s="308"/>
      <c r="K8" s="308"/>
      <c r="L8" s="308"/>
      <c r="M8" s="309" t="s">
        <v>21</v>
      </c>
      <c r="N8" s="310"/>
      <c r="O8" s="311" t="e">
        <f>IF(#REF!="","",#REF!)</f>
        <v>#REF!</v>
      </c>
      <c r="P8" s="312"/>
      <c r="S8" s="186"/>
    </row>
    <row r="9" spans="1:241" s="41" customFormat="1" ht="7.5" customHeight="1">
      <c r="A9" s="1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241" s="41" customFormat="1" ht="19.5" customHeight="1">
      <c r="A10" s="19"/>
      <c r="B10" s="144" t="s">
        <v>64</v>
      </c>
      <c r="C10" s="143"/>
      <c r="D10" s="143"/>
      <c r="E10" s="315" t="str">
        <f>IF(SUM(K15:K37)=0,"",(SUM(K15:K37)))</f>
        <v/>
      </c>
      <c r="F10" s="315"/>
      <c r="G10" s="315"/>
      <c r="H10" s="50"/>
      <c r="I10" s="313" t="str">
        <f>IF(K40="","","TOTAL BOLSA PC-IV")</f>
        <v>TOTAL BOLSA PC-IV</v>
      </c>
      <c r="J10" s="313"/>
      <c r="K10" s="314">
        <f>IF(K40="","",K40)</f>
        <v>2400</v>
      </c>
      <c r="L10" s="314"/>
      <c r="M10" s="50"/>
      <c r="N10" s="50"/>
      <c r="O10" s="50"/>
      <c r="P10" s="50"/>
      <c r="R10" s="41" t="s">
        <v>77</v>
      </c>
    </row>
    <row r="11" spans="1:241" s="41" customFormat="1" ht="7.5" customHeight="1">
      <c r="A11" s="1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R11" s="142" t="s">
        <v>74</v>
      </c>
    </row>
    <row r="12" spans="1:241" s="14" customFormat="1" ht="15.75" customHeight="1">
      <c r="A12" s="53"/>
      <c r="B12" s="68" t="s">
        <v>1</v>
      </c>
      <c r="C12" s="77"/>
      <c r="D12" s="77"/>
      <c r="E12" s="65" t="s">
        <v>2</v>
      </c>
      <c r="F12" s="65" t="s">
        <v>3</v>
      </c>
      <c r="G12" s="323" t="s">
        <v>4</v>
      </c>
      <c r="H12" s="324"/>
      <c r="I12" s="65" t="s">
        <v>5</v>
      </c>
      <c r="J12" s="65" t="s">
        <v>6</v>
      </c>
      <c r="K12" s="86" t="s">
        <v>7</v>
      </c>
      <c r="L12" s="325" t="s">
        <v>8</v>
      </c>
      <c r="M12" s="326"/>
      <c r="N12" s="326"/>
      <c r="O12" s="326"/>
      <c r="P12" s="327"/>
      <c r="R12" s="14" t="s">
        <v>75</v>
      </c>
    </row>
    <row r="13" spans="1:241" s="14" customFormat="1" ht="17.25" customHeight="1">
      <c r="A13" s="53"/>
      <c r="B13" s="328" t="s">
        <v>9</v>
      </c>
      <c r="C13" s="88"/>
      <c r="D13" s="88"/>
      <c r="E13" s="328" t="s">
        <v>49</v>
      </c>
      <c r="F13" s="328" t="s">
        <v>50</v>
      </c>
      <c r="G13" s="335" t="s">
        <v>51</v>
      </c>
      <c r="H13" s="336"/>
      <c r="I13" s="339" t="s">
        <v>52</v>
      </c>
      <c r="J13" s="98" t="s">
        <v>61</v>
      </c>
      <c r="K13" s="328" t="s">
        <v>53</v>
      </c>
      <c r="L13" s="54"/>
      <c r="M13" s="87"/>
      <c r="N13" s="54"/>
      <c r="O13" s="64" t="s">
        <v>10</v>
      </c>
      <c r="P13" s="55"/>
      <c r="R13" s="14" t="s">
        <v>76</v>
      </c>
    </row>
    <row r="14" spans="1:241" s="90" customFormat="1" ht="25.5">
      <c r="A14" s="89"/>
      <c r="B14" s="333"/>
      <c r="C14" s="75"/>
      <c r="D14" s="75"/>
      <c r="E14" s="333"/>
      <c r="F14" s="334"/>
      <c r="G14" s="337"/>
      <c r="H14" s="338"/>
      <c r="I14" s="340"/>
      <c r="J14" s="97" t="s">
        <v>62</v>
      </c>
      <c r="K14" s="329"/>
      <c r="L14" s="330" t="s">
        <v>22</v>
      </c>
      <c r="M14" s="331"/>
      <c r="N14" s="65" t="s">
        <v>23</v>
      </c>
      <c r="O14" s="65" t="s">
        <v>24</v>
      </c>
      <c r="P14" s="65" t="s">
        <v>25</v>
      </c>
    </row>
    <row r="15" spans="1:241" ht="18.75" customHeight="1">
      <c r="A15" s="108">
        <v>0</v>
      </c>
      <c r="B15" s="23">
        <v>1</v>
      </c>
      <c r="C15" s="332"/>
      <c r="D15" s="332"/>
      <c r="E15" s="91" t="s">
        <v>56</v>
      </c>
      <c r="F15" s="23">
        <v>2</v>
      </c>
      <c r="G15" s="298">
        <f t="shared" ref="G15:G35" si="0">IF(E15=0,"",INDEX($S$14:$S$24,MATCH(E15,$R$14:$R$24,0)))</f>
        <v>1898.4</v>
      </c>
      <c r="H15" s="299"/>
      <c r="I15" s="67">
        <v>2</v>
      </c>
      <c r="J15" s="104"/>
      <c r="K15" s="106">
        <f>IF(E15=0,"", IF(E15="TT-I",F15*G15*I15,IF(E15="PC-II",F15*G15*I15,IF(E15="PC-III",F15*G15*I15,IF(E15="PC-IV",F15*G15*I15,F15*G15*I15*(J15/40))))))</f>
        <v>0</v>
      </c>
      <c r="L15" s="300"/>
      <c r="M15" s="301"/>
      <c r="N15" s="62"/>
      <c r="O15" s="62"/>
      <c r="P15" s="15"/>
      <c r="Q15" s="66"/>
      <c r="R15" s="95" t="s">
        <v>55</v>
      </c>
      <c r="S15" s="161">
        <v>268.2</v>
      </c>
      <c r="T15" s="48"/>
      <c r="U15" s="14">
        <v>16</v>
      </c>
      <c r="IF15" s="43" t="e">
        <f>#REF!</f>
        <v>#REF!</v>
      </c>
      <c r="IG15" s="42" t="e">
        <f>IF(IF15&lt;&gt;0,IF15,"")</f>
        <v>#REF!</v>
      </c>
    </row>
    <row r="16" spans="1:241" ht="18.75" customHeight="1">
      <c r="A16" s="108">
        <v>0</v>
      </c>
      <c r="B16" s="23"/>
      <c r="C16" s="332"/>
      <c r="D16" s="332"/>
      <c r="E16" s="91"/>
      <c r="F16" s="23"/>
      <c r="G16" s="298" t="str">
        <f t="shared" si="0"/>
        <v/>
      </c>
      <c r="H16" s="299"/>
      <c r="I16" s="67"/>
      <c r="J16" s="104"/>
      <c r="K16" s="106" t="str">
        <f>IF(E16=0,"", IF(E16="TT-I",F16*G16*I16,IF(E16="PC-II",F16*G16*I16,IF(E16="PC-III",F16*G16*I16,IF(E16="PC-IV",F16*G16*I16,F16*G16*I16*(J16/40))))))</f>
        <v/>
      </c>
      <c r="L16" s="300"/>
      <c r="M16" s="301"/>
      <c r="N16" s="62"/>
      <c r="O16" s="62"/>
      <c r="P16" s="15"/>
      <c r="Q16" s="66"/>
      <c r="R16" s="95" t="s">
        <v>86</v>
      </c>
      <c r="S16" s="161">
        <v>536.4</v>
      </c>
      <c r="T16" s="48"/>
      <c r="U16" s="14">
        <f>U15+1</f>
        <v>17</v>
      </c>
      <c r="IF16" s="43" t="e">
        <f>#REF!</f>
        <v>#REF!</v>
      </c>
      <c r="IG16" s="42" t="e">
        <f>IF(IF16&lt;&gt;0,IF16,"")</f>
        <v>#REF!</v>
      </c>
    </row>
    <row r="17" spans="1:241" ht="18.75" customHeight="1">
      <c r="A17" s="108"/>
      <c r="B17" s="67"/>
      <c r="C17" s="297"/>
      <c r="D17" s="297"/>
      <c r="E17" s="91"/>
      <c r="F17" s="67"/>
      <c r="G17" s="298" t="str">
        <f t="shared" si="0"/>
        <v/>
      </c>
      <c r="H17" s="299"/>
      <c r="I17" s="67"/>
      <c r="J17" s="104"/>
      <c r="K17" s="106" t="str">
        <f t="shared" ref="K17:K35" si="1">IF(E17=0,"", IF(E17="TT-I",F17*G17*I17,IF(E17="PC-II",F17*G17*I17,IF(E17="PC-III",F17*G17*I17,IF(E17="PC-IV",F17*G17*I17,F17*G17*I17*(J17/40))))))</f>
        <v/>
      </c>
      <c r="L17" s="300"/>
      <c r="M17" s="301"/>
      <c r="N17" s="62"/>
      <c r="O17" s="62"/>
      <c r="P17" s="15"/>
      <c r="Q17" s="66"/>
      <c r="R17" s="95" t="s">
        <v>54</v>
      </c>
      <c r="S17" s="161">
        <v>750.9</v>
      </c>
      <c r="T17" s="99"/>
      <c r="U17" s="14">
        <f t="shared" ref="U17:U39" si="2">U16+1</f>
        <v>18</v>
      </c>
      <c r="IF17" s="43"/>
    </row>
    <row r="18" spans="1:241" ht="18.75" customHeight="1">
      <c r="A18" s="108"/>
      <c r="B18" s="67"/>
      <c r="C18" s="297"/>
      <c r="D18" s="297"/>
      <c r="E18" s="91"/>
      <c r="F18" s="67"/>
      <c r="G18" s="298" t="str">
        <f t="shared" si="0"/>
        <v/>
      </c>
      <c r="H18" s="299"/>
      <c r="I18" s="67"/>
      <c r="J18" s="104"/>
      <c r="K18" s="106" t="str">
        <f t="shared" si="1"/>
        <v/>
      </c>
      <c r="L18" s="300"/>
      <c r="M18" s="301"/>
      <c r="N18" s="62"/>
      <c r="O18" s="62"/>
      <c r="P18" s="15"/>
      <c r="Q18" s="66"/>
      <c r="R18" s="95" t="s">
        <v>56</v>
      </c>
      <c r="S18" s="161">
        <v>1898.4</v>
      </c>
      <c r="T18" s="99"/>
      <c r="U18" s="14">
        <f t="shared" si="2"/>
        <v>19</v>
      </c>
      <c r="IF18" s="42" t="e">
        <f>#REF!</f>
        <v>#REF!</v>
      </c>
      <c r="IG18" s="42" t="e">
        <f>IF(IF18&lt;&gt;0,IF18,"")</f>
        <v>#REF!</v>
      </c>
    </row>
    <row r="19" spans="1:241" ht="18.75" customHeight="1">
      <c r="A19" s="108"/>
      <c r="B19" s="67"/>
      <c r="C19" s="297"/>
      <c r="D19" s="297"/>
      <c r="E19" s="91"/>
      <c r="F19" s="67"/>
      <c r="G19" s="298" t="str">
        <f t="shared" si="0"/>
        <v/>
      </c>
      <c r="H19" s="299"/>
      <c r="I19" s="67"/>
      <c r="J19" s="104"/>
      <c r="K19" s="106" t="str">
        <f t="shared" si="1"/>
        <v/>
      </c>
      <c r="L19" s="300"/>
      <c r="M19" s="301"/>
      <c r="N19" s="62"/>
      <c r="O19" s="62"/>
      <c r="P19" s="15"/>
      <c r="Q19" s="66"/>
      <c r="R19" s="95" t="s">
        <v>57</v>
      </c>
      <c r="S19" s="161">
        <v>3110.4</v>
      </c>
      <c r="T19" s="99"/>
      <c r="U19" s="14">
        <f t="shared" si="2"/>
        <v>20</v>
      </c>
      <c r="IF19" s="42" t="e">
        <f>#REF!</f>
        <v>#REF!</v>
      </c>
      <c r="IG19" s="42" t="e">
        <f>IF(IF19&lt;&gt;0,IF19,"")</f>
        <v>#REF!</v>
      </c>
    </row>
    <row r="20" spans="1:241" ht="18.75" customHeight="1">
      <c r="A20" s="108"/>
      <c r="B20" s="67"/>
      <c r="C20" s="297"/>
      <c r="D20" s="297"/>
      <c r="E20" s="91"/>
      <c r="F20" s="67"/>
      <c r="G20" s="298" t="str">
        <f t="shared" si="0"/>
        <v/>
      </c>
      <c r="H20" s="299"/>
      <c r="I20" s="67"/>
      <c r="J20" s="104"/>
      <c r="K20" s="106" t="str">
        <f t="shared" si="1"/>
        <v/>
      </c>
      <c r="L20" s="300"/>
      <c r="M20" s="301"/>
      <c r="N20" s="62"/>
      <c r="O20" s="62"/>
      <c r="P20" s="15"/>
      <c r="Q20" s="66"/>
      <c r="R20" s="95" t="s">
        <v>58</v>
      </c>
      <c r="S20" s="161">
        <v>4508.1000000000004</v>
      </c>
      <c r="T20" s="99"/>
      <c r="U20" s="14">
        <f t="shared" si="2"/>
        <v>21</v>
      </c>
      <c r="IF20" s="42" t="e">
        <f>#REF!</f>
        <v>#REF!</v>
      </c>
      <c r="IG20" s="42" t="e">
        <f>IF(IF20&lt;&gt;0,IF20,"")</f>
        <v>#REF!</v>
      </c>
    </row>
    <row r="21" spans="1:241" ht="18.75" customHeight="1">
      <c r="A21" s="108"/>
      <c r="B21" s="67"/>
      <c r="C21" s="297"/>
      <c r="D21" s="297"/>
      <c r="E21" s="91"/>
      <c r="F21" s="67"/>
      <c r="G21" s="298" t="str">
        <f t="shared" si="0"/>
        <v/>
      </c>
      <c r="H21" s="299"/>
      <c r="I21" s="67"/>
      <c r="J21" s="104"/>
      <c r="K21" s="106" t="str">
        <f t="shared" si="1"/>
        <v/>
      </c>
      <c r="L21" s="300"/>
      <c r="M21" s="301"/>
      <c r="N21" s="62"/>
      <c r="O21" s="62"/>
      <c r="P21" s="15"/>
      <c r="Q21" s="66"/>
      <c r="R21" s="96" t="s">
        <v>70</v>
      </c>
      <c r="S21" s="162">
        <v>429</v>
      </c>
      <c r="T21" s="100"/>
      <c r="U21" s="14">
        <f t="shared" si="2"/>
        <v>22</v>
      </c>
      <c r="IF21" s="42" t="e">
        <f>#REF!</f>
        <v>#REF!</v>
      </c>
      <c r="IG21" s="42" t="e">
        <f>IF(IF21&lt;&gt;0,IF21,"")</f>
        <v>#REF!</v>
      </c>
    </row>
    <row r="22" spans="1:241" ht="18.75" customHeight="1">
      <c r="A22" s="108"/>
      <c r="B22" s="67"/>
      <c r="C22" s="297"/>
      <c r="D22" s="297"/>
      <c r="E22" s="91"/>
      <c r="F22" s="67"/>
      <c r="G22" s="298" t="str">
        <f t="shared" si="0"/>
        <v/>
      </c>
      <c r="H22" s="299"/>
      <c r="I22" s="67"/>
      <c r="J22" s="104"/>
      <c r="K22" s="106" t="str">
        <f t="shared" si="1"/>
        <v/>
      </c>
      <c r="L22" s="300"/>
      <c r="M22" s="301"/>
      <c r="N22" s="62"/>
      <c r="O22" s="62"/>
      <c r="P22" s="15"/>
      <c r="Q22" s="66">
        <v>0</v>
      </c>
      <c r="R22" s="96" t="s">
        <v>71</v>
      </c>
      <c r="S22" s="162">
        <v>643.5</v>
      </c>
      <c r="T22" s="100"/>
      <c r="U22" s="14">
        <f t="shared" si="2"/>
        <v>23</v>
      </c>
      <c r="IF22" s="42" t="str">
        <f>IF(IE22&lt;&gt;0,IE22,"")</f>
        <v/>
      </c>
    </row>
    <row r="23" spans="1:241" ht="18.75" customHeight="1">
      <c r="A23" s="108"/>
      <c r="B23" s="67"/>
      <c r="C23" s="297"/>
      <c r="D23" s="297"/>
      <c r="E23" s="91"/>
      <c r="F23" s="67"/>
      <c r="G23" s="298" t="str">
        <f t="shared" si="0"/>
        <v/>
      </c>
      <c r="H23" s="299"/>
      <c r="I23" s="67"/>
      <c r="J23" s="104"/>
      <c r="K23" s="106" t="str">
        <f t="shared" si="1"/>
        <v/>
      </c>
      <c r="L23" s="300"/>
      <c r="M23" s="301"/>
      <c r="N23" s="62"/>
      <c r="O23" s="62"/>
      <c r="P23" s="15"/>
      <c r="Q23" s="66"/>
      <c r="U23" s="14">
        <f t="shared" si="2"/>
        <v>24</v>
      </c>
    </row>
    <row r="24" spans="1:241" ht="18.75" customHeight="1">
      <c r="A24" s="108"/>
      <c r="B24" s="67"/>
      <c r="C24" s="297"/>
      <c r="D24" s="297"/>
      <c r="E24" s="91"/>
      <c r="F24" s="67"/>
      <c r="G24" s="298" t="str">
        <f t="shared" si="0"/>
        <v/>
      </c>
      <c r="H24" s="299"/>
      <c r="I24" s="67"/>
      <c r="J24" s="104"/>
      <c r="K24" s="106" t="str">
        <f>IF(E24=0,"", IF(E24="TT-I",F24*G24*I24,IF(E24="PC-II",F24*G24*I24,IF(E24="PC-III",F24*G24*I24,IF(E24="PC-IV",F24*G24*I24,F24*G24*I24*(J24/40))))))</f>
        <v/>
      </c>
      <c r="L24" s="300"/>
      <c r="M24" s="301"/>
      <c r="N24" s="62"/>
      <c r="O24" s="62"/>
      <c r="P24" s="15"/>
      <c r="Q24" s="66">
        <v>0</v>
      </c>
      <c r="R24" s="96" t="s">
        <v>72</v>
      </c>
      <c r="S24" s="163">
        <v>1200</v>
      </c>
      <c r="T24" s="100"/>
      <c r="U24" s="14">
        <f t="shared" si="2"/>
        <v>25</v>
      </c>
      <c r="IF24" s="42" t="str">
        <f>IF(IE24&lt;&gt;0,IE24,"")</f>
        <v/>
      </c>
    </row>
    <row r="25" spans="1:241" ht="18.75" customHeight="1">
      <c r="A25" s="108"/>
      <c r="B25" s="67"/>
      <c r="C25" s="297"/>
      <c r="D25" s="297"/>
      <c r="E25" s="91"/>
      <c r="F25" s="67"/>
      <c r="G25" s="298" t="str">
        <f t="shared" si="0"/>
        <v/>
      </c>
      <c r="H25" s="299"/>
      <c r="I25" s="67"/>
      <c r="J25" s="104"/>
      <c r="K25" s="106" t="str">
        <f>IF(E25=0,"", IF(E25="TT-I",F25*G25*I25,IF(E25="PC-II",F25*G25*I25,IF(E25="PC-III",F25*G25*I25,IF(E25="PC-IV",F25*G25*I25,F25*G25*I25*(J25/40))))))</f>
        <v/>
      </c>
      <c r="L25" s="300"/>
      <c r="M25" s="301"/>
      <c r="N25" s="62"/>
      <c r="O25" s="62"/>
      <c r="P25" s="15"/>
      <c r="Q25" s="66"/>
      <c r="U25" s="14">
        <f t="shared" si="2"/>
        <v>26</v>
      </c>
    </row>
    <row r="26" spans="1:241" ht="18.75" customHeight="1">
      <c r="A26" s="108"/>
      <c r="B26" s="67"/>
      <c r="C26" s="297"/>
      <c r="D26" s="297"/>
      <c r="E26" s="91"/>
      <c r="F26" s="67"/>
      <c r="G26" s="298" t="str">
        <f t="shared" si="0"/>
        <v/>
      </c>
      <c r="H26" s="299"/>
      <c r="I26" s="67"/>
      <c r="J26" s="104"/>
      <c r="K26" s="106" t="str">
        <f t="shared" si="1"/>
        <v/>
      </c>
      <c r="L26" s="300"/>
      <c r="M26" s="301"/>
      <c r="N26" s="62"/>
      <c r="O26" s="62"/>
      <c r="P26" s="15"/>
      <c r="Q26" s="66"/>
      <c r="R26" s="42" t="s">
        <v>81</v>
      </c>
      <c r="U26" s="14">
        <f t="shared" si="2"/>
        <v>27</v>
      </c>
    </row>
    <row r="27" spans="1:241" ht="18.75" customHeight="1">
      <c r="A27" s="108"/>
      <c r="B27" s="67"/>
      <c r="C27" s="297"/>
      <c r="D27" s="297"/>
      <c r="E27" s="91"/>
      <c r="F27" s="67"/>
      <c r="G27" s="298" t="str">
        <f t="shared" si="0"/>
        <v/>
      </c>
      <c r="H27" s="299"/>
      <c r="I27" s="67"/>
      <c r="J27" s="104"/>
      <c r="K27" s="106" t="str">
        <f t="shared" si="1"/>
        <v/>
      </c>
      <c r="L27" s="300"/>
      <c r="M27" s="301"/>
      <c r="N27" s="62"/>
      <c r="O27" s="62"/>
      <c r="P27" s="15"/>
      <c r="Q27" s="66" t="s">
        <v>59</v>
      </c>
      <c r="R27" s="42" t="s">
        <v>82</v>
      </c>
      <c r="U27" s="14">
        <f t="shared" si="2"/>
        <v>28</v>
      </c>
    </row>
    <row r="28" spans="1:241" ht="18.75" customHeight="1">
      <c r="A28" s="108"/>
      <c r="B28" s="67"/>
      <c r="C28" s="297"/>
      <c r="D28" s="297"/>
      <c r="E28" s="91"/>
      <c r="F28" s="67"/>
      <c r="G28" s="298" t="str">
        <f t="shared" si="0"/>
        <v/>
      </c>
      <c r="H28" s="299"/>
      <c r="I28" s="67"/>
      <c r="J28" s="104"/>
      <c r="K28" s="106" t="str">
        <f t="shared" si="1"/>
        <v/>
      </c>
      <c r="L28" s="300"/>
      <c r="M28" s="301"/>
      <c r="N28" s="62"/>
      <c r="O28" s="62"/>
      <c r="P28" s="15"/>
      <c r="Q28" s="66"/>
      <c r="R28" s="42" t="s">
        <v>83</v>
      </c>
      <c r="U28" s="14">
        <f t="shared" si="2"/>
        <v>29</v>
      </c>
    </row>
    <row r="29" spans="1:241" ht="18.75" customHeight="1">
      <c r="A29" s="108"/>
      <c r="B29" s="67"/>
      <c r="C29" s="297"/>
      <c r="D29" s="297"/>
      <c r="E29" s="91"/>
      <c r="F29" s="67"/>
      <c r="G29" s="298" t="str">
        <f t="shared" si="0"/>
        <v/>
      </c>
      <c r="H29" s="299"/>
      <c r="I29" s="67"/>
      <c r="J29" s="104"/>
      <c r="K29" s="106" t="str">
        <f t="shared" si="1"/>
        <v/>
      </c>
      <c r="L29" s="300"/>
      <c r="M29" s="301"/>
      <c r="N29" s="62"/>
      <c r="O29" s="62"/>
      <c r="P29" s="15"/>
      <c r="Q29" s="66"/>
      <c r="R29" s="42" t="s">
        <v>84</v>
      </c>
      <c r="U29" s="14">
        <f t="shared" si="2"/>
        <v>30</v>
      </c>
    </row>
    <row r="30" spans="1:241" ht="18.75" customHeight="1">
      <c r="A30" s="108"/>
      <c r="B30" s="67"/>
      <c r="C30" s="297"/>
      <c r="D30" s="297"/>
      <c r="E30" s="91"/>
      <c r="F30" s="67"/>
      <c r="G30" s="298" t="str">
        <f t="shared" si="0"/>
        <v/>
      </c>
      <c r="H30" s="299"/>
      <c r="I30" s="67"/>
      <c r="J30" s="104"/>
      <c r="K30" s="106" t="str">
        <f t="shared" si="1"/>
        <v/>
      </c>
      <c r="L30" s="300"/>
      <c r="M30" s="301"/>
      <c r="N30" s="62"/>
      <c r="O30" s="62"/>
      <c r="P30" s="15"/>
      <c r="Q30" s="66" t="s">
        <v>59</v>
      </c>
      <c r="R30" s="42" t="s">
        <v>85</v>
      </c>
      <c r="U30" s="14">
        <f t="shared" si="2"/>
        <v>31</v>
      </c>
    </row>
    <row r="31" spans="1:241" ht="18.75" customHeight="1">
      <c r="A31" s="108"/>
      <c r="B31" s="67"/>
      <c r="C31" s="297"/>
      <c r="D31" s="297"/>
      <c r="E31" s="91"/>
      <c r="F31" s="67"/>
      <c r="G31" s="298" t="str">
        <f t="shared" si="0"/>
        <v/>
      </c>
      <c r="H31" s="299"/>
      <c r="I31" s="67"/>
      <c r="J31" s="104"/>
      <c r="K31" s="106" t="str">
        <f t="shared" si="1"/>
        <v/>
      </c>
      <c r="L31" s="300"/>
      <c r="M31" s="301"/>
      <c r="N31" s="62"/>
      <c r="O31" s="62"/>
      <c r="P31" s="15"/>
      <c r="Q31" s="66"/>
      <c r="U31" s="14">
        <f t="shared" si="2"/>
        <v>32</v>
      </c>
    </row>
    <row r="32" spans="1:241" ht="18.75" customHeight="1">
      <c r="A32" s="108"/>
      <c r="B32" s="67"/>
      <c r="C32" s="297"/>
      <c r="D32" s="297"/>
      <c r="E32" s="91"/>
      <c r="F32" s="67"/>
      <c r="G32" s="298" t="str">
        <f t="shared" si="0"/>
        <v/>
      </c>
      <c r="H32" s="299"/>
      <c r="I32" s="67"/>
      <c r="J32" s="104"/>
      <c r="K32" s="106" t="str">
        <f t="shared" si="1"/>
        <v/>
      </c>
      <c r="L32" s="300"/>
      <c r="M32" s="301"/>
      <c r="N32" s="62"/>
      <c r="O32" s="62"/>
      <c r="P32" s="15"/>
      <c r="Q32" s="66"/>
      <c r="U32" s="14">
        <f t="shared" si="2"/>
        <v>33</v>
      </c>
    </row>
    <row r="33" spans="1:21" ht="18.75" customHeight="1">
      <c r="A33" s="108"/>
      <c r="B33" s="67"/>
      <c r="C33" s="297"/>
      <c r="D33" s="297"/>
      <c r="E33" s="91"/>
      <c r="F33" s="67"/>
      <c r="G33" s="298" t="str">
        <f t="shared" si="0"/>
        <v/>
      </c>
      <c r="H33" s="299"/>
      <c r="I33" s="67"/>
      <c r="J33" s="104"/>
      <c r="K33" s="106" t="str">
        <f t="shared" si="1"/>
        <v/>
      </c>
      <c r="L33" s="300"/>
      <c r="M33" s="301"/>
      <c r="N33" s="62"/>
      <c r="O33" s="62"/>
      <c r="P33" s="15"/>
      <c r="Q33" s="66"/>
      <c r="U33" s="14">
        <f t="shared" si="2"/>
        <v>34</v>
      </c>
    </row>
    <row r="34" spans="1:21" ht="18.75" customHeight="1">
      <c r="A34" s="108"/>
      <c r="B34" s="67"/>
      <c r="C34" s="297"/>
      <c r="D34" s="297"/>
      <c r="E34" s="91"/>
      <c r="F34" s="67"/>
      <c r="G34" s="298" t="str">
        <f t="shared" si="0"/>
        <v/>
      </c>
      <c r="H34" s="299"/>
      <c r="I34" s="67"/>
      <c r="J34" s="104"/>
      <c r="K34" s="106" t="str">
        <f t="shared" si="1"/>
        <v/>
      </c>
      <c r="L34" s="300"/>
      <c r="M34" s="301"/>
      <c r="N34" s="62"/>
      <c r="O34" s="62"/>
      <c r="P34" s="15"/>
      <c r="Q34" s="66"/>
      <c r="U34" s="14">
        <f t="shared" si="2"/>
        <v>35</v>
      </c>
    </row>
    <row r="35" spans="1:21" ht="18.75" customHeight="1">
      <c r="A35" s="108"/>
      <c r="B35" s="67"/>
      <c r="C35" s="297"/>
      <c r="D35" s="297"/>
      <c r="E35" s="91"/>
      <c r="F35" s="67"/>
      <c r="G35" s="298" t="str">
        <f t="shared" si="0"/>
        <v/>
      </c>
      <c r="H35" s="299"/>
      <c r="I35" s="67"/>
      <c r="J35" s="104"/>
      <c r="K35" s="106" t="str">
        <f t="shared" si="1"/>
        <v/>
      </c>
      <c r="L35" s="300"/>
      <c r="M35" s="301"/>
      <c r="N35" s="62"/>
      <c r="O35" s="62"/>
      <c r="P35" s="15"/>
      <c r="Q35" s="66"/>
      <c r="U35" s="14">
        <f t="shared" si="2"/>
        <v>36</v>
      </c>
    </row>
    <row r="36" spans="1:21" ht="18.75" customHeight="1">
      <c r="A36" s="108"/>
      <c r="B36" s="304" t="s">
        <v>78</v>
      </c>
      <c r="C36" s="305"/>
      <c r="D36" s="305"/>
      <c r="E36" s="305"/>
      <c r="F36" s="305"/>
      <c r="G36" s="305"/>
      <c r="H36" s="305"/>
      <c r="I36" s="305"/>
      <c r="J36" s="305"/>
      <c r="K36" s="306"/>
      <c r="L36" s="169"/>
      <c r="M36" s="170"/>
      <c r="N36" s="62"/>
      <c r="O36" s="62"/>
      <c r="P36" s="15"/>
      <c r="Q36" s="66"/>
      <c r="U36" s="14">
        <f t="shared" si="2"/>
        <v>37</v>
      </c>
    </row>
    <row r="37" spans="1:21" s="14" customFormat="1" ht="27" customHeight="1">
      <c r="A37" s="135"/>
      <c r="B37" s="174" t="s">
        <v>9</v>
      </c>
      <c r="C37" s="320"/>
      <c r="D37" s="320"/>
      <c r="E37" s="175" t="s">
        <v>79</v>
      </c>
      <c r="F37" s="174" t="s">
        <v>50</v>
      </c>
      <c r="G37" s="321" t="s">
        <v>51</v>
      </c>
      <c r="H37" s="322"/>
      <c r="I37" s="181" t="s">
        <v>52</v>
      </c>
      <c r="J37" s="97" t="s">
        <v>62</v>
      </c>
      <c r="K37" s="176" t="s">
        <v>80</v>
      </c>
      <c r="L37" s="318"/>
      <c r="M37" s="319"/>
      <c r="N37" s="171"/>
      <c r="O37" s="171"/>
      <c r="P37" s="172"/>
      <c r="Q37" s="173"/>
      <c r="U37" s="14">
        <f t="shared" si="2"/>
        <v>38</v>
      </c>
    </row>
    <row r="38" spans="1:21" ht="18.75" customHeight="1">
      <c r="A38" s="108"/>
      <c r="B38" s="67">
        <v>2</v>
      </c>
      <c r="C38" s="168"/>
      <c r="D38" s="168"/>
      <c r="E38" s="91" t="s">
        <v>72</v>
      </c>
      <c r="F38" s="67">
        <v>2</v>
      </c>
      <c r="G38" s="298">
        <f>IF(E38=0,"",INDEX($S$14:$S$24,MATCH(E38,$R$14:$R$24,0)))</f>
        <v>1200</v>
      </c>
      <c r="H38" s="299"/>
      <c r="I38" s="192">
        <v>1</v>
      </c>
      <c r="J38" s="316"/>
      <c r="K38" s="164">
        <f>IF(ISERROR(F38*G38*I38),"",(F38*G38*I38))</f>
        <v>2400</v>
      </c>
      <c r="L38" s="169"/>
      <c r="M38" s="170"/>
      <c r="N38" s="62"/>
      <c r="O38" s="62"/>
      <c r="P38" s="15"/>
      <c r="Q38" s="66"/>
      <c r="U38" s="14">
        <f t="shared" si="2"/>
        <v>39</v>
      </c>
    </row>
    <row r="39" spans="1:21" ht="18.75" customHeight="1">
      <c r="A39" s="108"/>
      <c r="B39" s="67"/>
      <c r="C39" s="168"/>
      <c r="D39" s="168"/>
      <c r="E39" s="91"/>
      <c r="F39" s="191"/>
      <c r="G39" s="298" t="str">
        <f>IF(E39=0,"",INDEX($S$14:$S$24,MATCH(E39,$R$14:$R$24,0)))</f>
        <v/>
      </c>
      <c r="H39" s="299"/>
      <c r="I39" s="167"/>
      <c r="J39" s="317"/>
      <c r="K39" s="164" t="str">
        <f>IF(ISERROR(F39*G39*I39),"",(F39*G39*I39))</f>
        <v/>
      </c>
      <c r="L39" s="169"/>
      <c r="M39" s="170"/>
      <c r="N39" s="62"/>
      <c r="O39" s="62"/>
      <c r="P39" s="15"/>
      <c r="Q39" s="66"/>
      <c r="U39" s="14">
        <f t="shared" si="2"/>
        <v>40</v>
      </c>
    </row>
    <row r="40" spans="1:21" ht="12.75" customHeight="1">
      <c r="A40" s="17"/>
      <c r="B40" s="284" t="e">
        <f>#REF!</f>
        <v>#REF!</v>
      </c>
      <c r="C40" s="284"/>
      <c r="D40" s="284"/>
      <c r="E40" s="284"/>
      <c r="F40" s="63"/>
      <c r="G40" s="63"/>
      <c r="H40" s="63"/>
      <c r="I40" s="63"/>
      <c r="J40" s="63"/>
      <c r="K40" s="189">
        <f>IF(SUM(K38:K39)=0,"",SUM(K38:K39))</f>
        <v>2400</v>
      </c>
      <c r="L40" s="63"/>
      <c r="M40" s="63"/>
      <c r="N40" s="63"/>
      <c r="O40" s="63"/>
      <c r="P40" s="63"/>
      <c r="Q40" s="20"/>
      <c r="U40" s="14"/>
    </row>
    <row r="41" spans="1:21">
      <c r="M41" s="190"/>
      <c r="Q41" s="20"/>
    </row>
    <row r="42" spans="1:21">
      <c r="B42" s="42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2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C15:D15"/>
    <mergeCell ref="G15:H15"/>
    <mergeCell ref="B13:B14"/>
    <mergeCell ref="E13:E14"/>
    <mergeCell ref="F13:F14"/>
    <mergeCell ref="G13:H14"/>
    <mergeCell ref="I13:I14"/>
    <mergeCell ref="C16:D16"/>
    <mergeCell ref="G16:H16"/>
    <mergeCell ref="L16:M16"/>
    <mergeCell ref="G17:H17"/>
    <mergeCell ref="L17:M17"/>
    <mergeCell ref="C17:D17"/>
    <mergeCell ref="G12:H12"/>
    <mergeCell ref="L12:P12"/>
    <mergeCell ref="K13:K14"/>
    <mergeCell ref="L14:M14"/>
    <mergeCell ref="L28:M28"/>
    <mergeCell ref="G21:H21"/>
    <mergeCell ref="L27:M27"/>
    <mergeCell ref="L26:M26"/>
    <mergeCell ref="L22:M22"/>
    <mergeCell ref="L15:M15"/>
    <mergeCell ref="L20:M20"/>
    <mergeCell ref="L21:M21"/>
    <mergeCell ref="C35:D35"/>
    <mergeCell ref="G35:H35"/>
    <mergeCell ref="C32:D32"/>
    <mergeCell ref="G32:H32"/>
    <mergeCell ref="C33:D33"/>
    <mergeCell ref="B40:E40"/>
    <mergeCell ref="C37:D37"/>
    <mergeCell ref="G37:H37"/>
    <mergeCell ref="C34:D34"/>
    <mergeCell ref="G34:H34"/>
    <mergeCell ref="L29:M29"/>
    <mergeCell ref="L37:M37"/>
    <mergeCell ref="L34:M34"/>
    <mergeCell ref="L35:M35"/>
    <mergeCell ref="L32:M32"/>
    <mergeCell ref="L33:M33"/>
    <mergeCell ref="L30:M30"/>
    <mergeCell ref="L31:M31"/>
    <mergeCell ref="C26:D26"/>
    <mergeCell ref="G26:H26"/>
    <mergeCell ref="J38:J39"/>
    <mergeCell ref="G39:H39"/>
    <mergeCell ref="G29:H29"/>
    <mergeCell ref="G33:H33"/>
    <mergeCell ref="G38:H38"/>
    <mergeCell ref="C31:D31"/>
    <mergeCell ref="G31:H31"/>
    <mergeCell ref="C30:D30"/>
    <mergeCell ref="G30:H30"/>
    <mergeCell ref="C27:D27"/>
    <mergeCell ref="G27:H27"/>
    <mergeCell ref="C28:D28"/>
    <mergeCell ref="G28:H28"/>
    <mergeCell ref="B36:K36"/>
    <mergeCell ref="B6:P6"/>
    <mergeCell ref="F8:L8"/>
    <mergeCell ref="M8:N8"/>
    <mergeCell ref="O8:P8"/>
    <mergeCell ref="I10:J10"/>
    <mergeCell ref="K10:L10"/>
    <mergeCell ref="G22:H22"/>
    <mergeCell ref="C24:D24"/>
    <mergeCell ref="G24:H24"/>
    <mergeCell ref="L24:M24"/>
    <mergeCell ref="C29:D29"/>
    <mergeCell ref="E10:G10"/>
    <mergeCell ref="C23:D23"/>
    <mergeCell ref="G23:H23"/>
    <mergeCell ref="L23:M23"/>
    <mergeCell ref="C19:D19"/>
    <mergeCell ref="C25:D25"/>
    <mergeCell ref="G25:H25"/>
    <mergeCell ref="L25:M25"/>
    <mergeCell ref="B7:E7"/>
    <mergeCell ref="F7:I7"/>
    <mergeCell ref="J7:M7"/>
    <mergeCell ref="G19:H19"/>
    <mergeCell ref="L19:M19"/>
    <mergeCell ref="C20:D20"/>
    <mergeCell ref="C21:D21"/>
    <mergeCell ref="C22:D22"/>
    <mergeCell ref="C18:D18"/>
    <mergeCell ref="G18:H18"/>
    <mergeCell ref="L18:M18"/>
    <mergeCell ref="G20:H20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2"/>
  <sheetViews>
    <sheetView showGridLines="0" showRowColHeaders="0" tabSelected="1" zoomScaleNormal="100" workbookViewId="0">
      <selection activeCell="D21" sqref="D21:L21"/>
    </sheetView>
  </sheetViews>
  <sheetFormatPr defaultColWidth="0" defaultRowHeight="12.75" customHeight="1" zeroHeight="1"/>
  <cols>
    <col min="1" max="1" width="2.28515625" style="22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7.42578125" style="3" customWidth="1"/>
    <col min="11" max="11" width="6.42578125" style="20" customWidth="1"/>
    <col min="12" max="12" width="7.7109375" style="20" customWidth="1"/>
    <col min="13" max="13" width="15.140625" style="20" customWidth="1"/>
    <col min="14" max="14" width="16.42578125" style="20" customWidth="1"/>
    <col min="15" max="15" width="11" style="20" customWidth="1"/>
    <col min="16" max="16" width="2" style="225" customWidth="1"/>
    <col min="17" max="16384" width="9.140625" style="20" hidden="1"/>
  </cols>
  <sheetData>
    <row r="1" spans="1:241" s="28" customFormat="1" ht="31.5" customHeight="1">
      <c r="A1" s="20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5"/>
    </row>
    <row r="2" spans="1:241" s="28" customFormat="1" ht="12.75" customHeight="1">
      <c r="A2" s="2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49"/>
      <c r="O2" s="349"/>
      <c r="P2" s="205"/>
    </row>
    <row r="3" spans="1:241" s="28" customFormat="1" ht="12.75" customHeight="1">
      <c r="A3" s="206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5"/>
    </row>
    <row r="4" spans="1:241" s="28" customFormat="1" ht="18.75" customHeight="1">
      <c r="A4" s="206"/>
      <c r="B4" s="3"/>
      <c r="C4" s="3"/>
      <c r="D4" s="3"/>
      <c r="E4" s="2"/>
      <c r="F4" s="2"/>
      <c r="G4" s="2"/>
      <c r="H4" s="2"/>
      <c r="I4" s="2"/>
      <c r="J4" s="2"/>
      <c r="K4" s="3"/>
      <c r="L4" s="251" t="str">
        <f>DIP!L3</f>
        <v xml:space="preserve">Chamada de Propostas 
</v>
      </c>
      <c r="M4" s="252"/>
      <c r="N4" s="252"/>
      <c r="O4" s="253"/>
      <c r="P4" s="205"/>
    </row>
    <row r="5" spans="1:241" s="28" customFormat="1" ht="17.25" customHeight="1">
      <c r="A5" s="206"/>
      <c r="B5" s="3"/>
      <c r="C5" s="3"/>
      <c r="D5" s="3"/>
      <c r="E5" s="2"/>
      <c r="F5" s="2"/>
      <c r="G5" s="2"/>
      <c r="H5" s="2"/>
      <c r="I5" s="2"/>
      <c r="J5" s="2"/>
      <c r="K5" s="3"/>
      <c r="L5" s="254" t="str">
        <f>DIP!L4</f>
        <v>FAPESP / MIT</v>
      </c>
      <c r="M5" s="255"/>
      <c r="N5" s="255"/>
      <c r="O5" s="256"/>
      <c r="P5" s="205"/>
    </row>
    <row r="6" spans="1:241" s="4" customFormat="1" ht="19.5" customHeight="1">
      <c r="A6" s="207"/>
      <c r="B6" s="208" t="s">
        <v>93</v>
      </c>
      <c r="C6" s="166"/>
      <c r="D6" s="166"/>
      <c r="E6" s="166"/>
      <c r="F6" s="166"/>
      <c r="G6" s="166"/>
      <c r="H6" s="166"/>
      <c r="I6" s="166"/>
      <c r="L6" s="203"/>
      <c r="M6" s="203"/>
      <c r="N6" s="203"/>
      <c r="O6" s="203"/>
      <c r="P6" s="205"/>
      <c r="Q6" s="38"/>
      <c r="R6" s="38"/>
      <c r="S6" s="38"/>
      <c r="T6" s="38"/>
      <c r="U6" s="38"/>
      <c r="V6" s="38"/>
      <c r="W6" s="41"/>
    </row>
    <row r="7" spans="1:241" s="28" customFormat="1" ht="6.75" customHeight="1">
      <c r="A7" s="206"/>
      <c r="B7" s="41"/>
      <c r="C7" s="47"/>
      <c r="D7" s="47"/>
      <c r="E7" s="48"/>
      <c r="F7" s="48"/>
      <c r="G7" s="48"/>
      <c r="H7" s="48"/>
      <c r="I7" s="48"/>
      <c r="J7" s="48"/>
      <c r="K7" s="47"/>
      <c r="L7" s="47"/>
      <c r="M7" s="48"/>
      <c r="N7" s="48"/>
      <c r="O7" s="48"/>
      <c r="P7" s="205"/>
    </row>
    <row r="8" spans="1:241" s="28" customFormat="1" ht="21" customHeight="1">
      <c r="A8" s="206"/>
      <c r="B8" s="350" t="s">
        <v>69</v>
      </c>
      <c r="C8" s="350"/>
      <c r="D8" s="350"/>
      <c r="E8" s="351"/>
      <c r="F8" s="352"/>
      <c r="G8" s="353"/>
      <c r="H8" s="353"/>
      <c r="I8" s="353"/>
      <c r="J8" s="353"/>
      <c r="K8" s="353"/>
      <c r="L8" s="353"/>
      <c r="M8" s="353"/>
      <c r="N8" s="353"/>
      <c r="O8" s="354"/>
      <c r="P8" s="205"/>
    </row>
    <row r="9" spans="1:241" s="28" customFormat="1" ht="6.75" customHeight="1">
      <c r="A9" s="206"/>
      <c r="B9" s="41"/>
      <c r="C9" s="47"/>
      <c r="D9" s="47"/>
      <c r="E9" s="48"/>
      <c r="F9" s="48"/>
      <c r="G9" s="48"/>
      <c r="H9" s="48"/>
      <c r="I9" s="48"/>
      <c r="J9" s="48"/>
      <c r="K9" s="47"/>
      <c r="L9" s="47"/>
      <c r="M9" s="48"/>
      <c r="N9" s="48"/>
      <c r="O9" s="48"/>
      <c r="P9" s="205"/>
    </row>
    <row r="10" spans="1:241" s="28" customFormat="1" ht="18.75" customHeight="1">
      <c r="A10" s="206"/>
      <c r="B10" s="356" t="s">
        <v>0</v>
      </c>
      <c r="C10" s="356"/>
      <c r="D10" s="355"/>
      <c r="E10" s="355"/>
      <c r="F10" s="355"/>
      <c r="G10" s="2"/>
      <c r="M10" s="3"/>
      <c r="N10" s="2"/>
      <c r="O10" s="2"/>
      <c r="P10" s="205"/>
    </row>
    <row r="11" spans="1:241" s="28" customFormat="1" ht="6.75" customHeight="1">
      <c r="A11" s="206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205"/>
    </row>
    <row r="12" spans="1:241" s="28" customFormat="1" ht="19.5" customHeight="1">
      <c r="A12" s="206"/>
      <c r="B12" s="345" t="s">
        <v>94</v>
      </c>
      <c r="C12" s="345"/>
      <c r="D12" s="295" t="str">
        <f>IF(SUM(N15:N25)=0,"",SUM(N15:N25))</f>
        <v/>
      </c>
      <c r="E12" s="282"/>
      <c r="F12" s="282"/>
      <c r="G12" s="283"/>
      <c r="H12" s="2"/>
      <c r="I12" s="2"/>
      <c r="J12" s="2"/>
      <c r="K12" s="3"/>
      <c r="L12" s="3"/>
      <c r="M12" s="70"/>
      <c r="N12" s="70"/>
      <c r="O12" s="70"/>
      <c r="P12" s="205"/>
    </row>
    <row r="13" spans="1:241" s="31" customFormat="1" ht="6.75" customHeight="1">
      <c r="A13" s="209"/>
      <c r="B13" s="12"/>
      <c r="C13" s="12"/>
      <c r="D13" s="12"/>
      <c r="E13" s="1"/>
      <c r="F13" s="1"/>
      <c r="G13" s="1"/>
      <c r="H13" s="1"/>
      <c r="I13" s="1"/>
      <c r="J13" s="1"/>
      <c r="K13" s="12"/>
      <c r="L13" s="12"/>
      <c r="M13" s="12"/>
      <c r="N13" s="1"/>
      <c r="O13" s="1"/>
      <c r="P13" s="210"/>
      <c r="Q13" s="30"/>
      <c r="R13" s="30"/>
      <c r="S13" s="30"/>
      <c r="T13" s="30"/>
      <c r="U13" s="30"/>
      <c r="V13" s="30"/>
    </row>
    <row r="14" spans="1:241" s="33" customFormat="1" ht="32.25" customHeight="1">
      <c r="A14" s="211"/>
      <c r="B14" s="112" t="s">
        <v>9</v>
      </c>
      <c r="C14" s="112" t="s">
        <v>14</v>
      </c>
      <c r="D14" s="285" t="s">
        <v>15</v>
      </c>
      <c r="E14" s="286"/>
      <c r="F14" s="286"/>
      <c r="G14" s="286"/>
      <c r="H14" s="286"/>
      <c r="I14" s="286"/>
      <c r="J14" s="286"/>
      <c r="K14" s="286"/>
      <c r="L14" s="287"/>
      <c r="M14" s="212" t="s">
        <v>11</v>
      </c>
      <c r="N14" s="213" t="s">
        <v>12</v>
      </c>
      <c r="O14" s="112" t="s">
        <v>10</v>
      </c>
      <c r="P14" s="214"/>
      <c r="Q14" s="215" t="s">
        <v>95</v>
      </c>
      <c r="R14" s="32"/>
      <c r="S14" s="32"/>
      <c r="T14" s="32"/>
      <c r="U14" s="32"/>
      <c r="V14" s="32"/>
    </row>
    <row r="15" spans="1:241" s="34" customFormat="1" ht="29.25" customHeight="1">
      <c r="A15" s="216"/>
      <c r="B15" s="217"/>
      <c r="C15" s="217"/>
      <c r="D15" s="341"/>
      <c r="E15" s="341"/>
      <c r="F15" s="341"/>
      <c r="G15" s="341"/>
      <c r="H15" s="341"/>
      <c r="I15" s="341"/>
      <c r="J15" s="341"/>
      <c r="K15" s="341"/>
      <c r="L15" s="341"/>
      <c r="M15" s="218"/>
      <c r="N15" s="219" t="str">
        <f>IF(M15*C15=0,"",M15*C15)</f>
        <v/>
      </c>
      <c r="O15" s="40"/>
      <c r="P15" s="205"/>
      <c r="Q15" s="215" t="s">
        <v>96</v>
      </c>
      <c r="R15" s="28"/>
      <c r="S15" s="28"/>
      <c r="T15" s="28"/>
      <c r="U15" s="28"/>
      <c r="V15" s="28"/>
      <c r="IF15" s="35"/>
      <c r="IG15" s="220"/>
    </row>
    <row r="16" spans="1:241" s="34" customFormat="1" ht="29.25" customHeight="1">
      <c r="A16" s="216"/>
      <c r="B16" s="217"/>
      <c r="C16" s="217"/>
      <c r="D16" s="341"/>
      <c r="E16" s="341"/>
      <c r="F16" s="341"/>
      <c r="G16" s="341"/>
      <c r="H16" s="341"/>
      <c r="I16" s="341"/>
      <c r="J16" s="341"/>
      <c r="K16" s="341"/>
      <c r="L16" s="341"/>
      <c r="M16" s="218"/>
      <c r="N16" s="219" t="str">
        <f t="shared" ref="N16:N25" si="0">IF(M16*C16=0,"",M16*C16)</f>
        <v/>
      </c>
      <c r="O16" s="40"/>
      <c r="P16" s="205"/>
      <c r="Q16" s="28"/>
      <c r="R16" s="28"/>
      <c r="S16" s="28"/>
      <c r="T16" s="28"/>
      <c r="U16" s="28"/>
      <c r="V16" s="28"/>
      <c r="IF16" s="220"/>
      <c r="IG16" s="220"/>
    </row>
    <row r="17" spans="1:241" s="34" customFormat="1" ht="29.25" customHeight="1">
      <c r="A17" s="216"/>
      <c r="B17" s="217"/>
      <c r="C17" s="217"/>
      <c r="D17" s="341"/>
      <c r="E17" s="341"/>
      <c r="F17" s="341"/>
      <c r="G17" s="341"/>
      <c r="H17" s="341"/>
      <c r="I17" s="341"/>
      <c r="J17" s="341"/>
      <c r="K17" s="341"/>
      <c r="L17" s="341"/>
      <c r="M17" s="218"/>
      <c r="N17" s="219" t="str">
        <f t="shared" si="0"/>
        <v/>
      </c>
      <c r="O17" s="40"/>
      <c r="P17" s="205"/>
      <c r="Q17" s="28"/>
      <c r="R17" s="28"/>
      <c r="S17" s="28"/>
      <c r="T17" s="28"/>
      <c r="U17" s="28"/>
      <c r="V17" s="28"/>
    </row>
    <row r="18" spans="1:241" s="34" customFormat="1" ht="29.25" customHeight="1">
      <c r="A18" s="216"/>
      <c r="B18" s="217"/>
      <c r="C18" s="217"/>
      <c r="D18" s="342"/>
      <c r="E18" s="343"/>
      <c r="F18" s="343"/>
      <c r="G18" s="343"/>
      <c r="H18" s="343"/>
      <c r="I18" s="343"/>
      <c r="J18" s="343"/>
      <c r="K18" s="343"/>
      <c r="L18" s="344"/>
      <c r="M18" s="218"/>
      <c r="N18" s="219" t="str">
        <f t="shared" si="0"/>
        <v/>
      </c>
      <c r="O18" s="40"/>
      <c r="P18" s="205"/>
      <c r="Q18" s="28"/>
      <c r="R18" s="28"/>
      <c r="S18" s="28"/>
      <c r="T18" s="28"/>
      <c r="U18" s="28"/>
      <c r="V18" s="28"/>
      <c r="IF18" s="35"/>
      <c r="IG18" s="220"/>
    </row>
    <row r="19" spans="1:241" s="34" customFormat="1" ht="29.25" customHeight="1">
      <c r="A19" s="216"/>
      <c r="B19" s="217"/>
      <c r="C19" s="217"/>
      <c r="D19" s="341"/>
      <c r="E19" s="341"/>
      <c r="F19" s="341"/>
      <c r="G19" s="341"/>
      <c r="H19" s="341"/>
      <c r="I19" s="341"/>
      <c r="J19" s="341"/>
      <c r="K19" s="341"/>
      <c r="L19" s="341"/>
      <c r="M19" s="218"/>
      <c r="N19" s="219" t="str">
        <f t="shared" si="0"/>
        <v/>
      </c>
      <c r="O19" s="40"/>
      <c r="P19" s="205"/>
      <c r="Q19" s="28"/>
      <c r="R19" s="28"/>
      <c r="S19" s="28"/>
      <c r="T19" s="28"/>
      <c r="U19" s="28"/>
      <c r="V19" s="28"/>
      <c r="IF19" s="220"/>
      <c r="IG19" s="220"/>
    </row>
    <row r="20" spans="1:241" s="34" customFormat="1" ht="29.25" customHeight="1">
      <c r="A20" s="216"/>
      <c r="B20" s="217"/>
      <c r="C20" s="217"/>
      <c r="D20" s="341"/>
      <c r="E20" s="341"/>
      <c r="F20" s="341"/>
      <c r="G20" s="341"/>
      <c r="H20" s="341"/>
      <c r="I20" s="341"/>
      <c r="J20" s="341"/>
      <c r="K20" s="341"/>
      <c r="L20" s="341"/>
      <c r="M20" s="218"/>
      <c r="N20" s="219" t="str">
        <f t="shared" si="0"/>
        <v/>
      </c>
      <c r="O20" s="40"/>
      <c r="P20" s="205"/>
      <c r="Q20" s="28"/>
      <c r="R20" s="28"/>
      <c r="S20" s="28"/>
      <c r="T20" s="28"/>
      <c r="U20" s="28"/>
      <c r="V20" s="28"/>
      <c r="IF20" s="220"/>
      <c r="IG20" s="220"/>
    </row>
    <row r="21" spans="1:241" s="34" customFormat="1" ht="29.25" customHeight="1">
      <c r="A21" s="216"/>
      <c r="B21" s="217"/>
      <c r="C21" s="217"/>
      <c r="D21" s="341"/>
      <c r="E21" s="341"/>
      <c r="F21" s="341"/>
      <c r="G21" s="341"/>
      <c r="H21" s="341"/>
      <c r="I21" s="341"/>
      <c r="J21" s="341"/>
      <c r="K21" s="341"/>
      <c r="L21" s="341"/>
      <c r="M21" s="218"/>
      <c r="N21" s="219" t="str">
        <f t="shared" si="0"/>
        <v/>
      </c>
      <c r="O21" s="40"/>
      <c r="P21" s="205"/>
      <c r="Q21" s="28"/>
      <c r="R21" s="28"/>
      <c r="S21" s="28"/>
      <c r="T21" s="28"/>
      <c r="U21" s="28"/>
      <c r="V21" s="28"/>
    </row>
    <row r="22" spans="1:241" s="34" customFormat="1" ht="29.25" customHeight="1">
      <c r="A22" s="216"/>
      <c r="B22" s="217"/>
      <c r="C22" s="217"/>
      <c r="D22" s="341"/>
      <c r="E22" s="341"/>
      <c r="F22" s="341"/>
      <c r="G22" s="341"/>
      <c r="H22" s="341"/>
      <c r="I22" s="341"/>
      <c r="J22" s="341"/>
      <c r="K22" s="341"/>
      <c r="L22" s="341"/>
      <c r="M22" s="218"/>
      <c r="N22" s="219" t="str">
        <f t="shared" si="0"/>
        <v/>
      </c>
      <c r="O22" s="40"/>
      <c r="P22" s="205"/>
      <c r="Q22" s="28"/>
      <c r="R22" s="28"/>
      <c r="S22" s="28"/>
      <c r="T22" s="28"/>
      <c r="U22" s="28"/>
      <c r="V22" s="28"/>
    </row>
    <row r="23" spans="1:241" s="34" customFormat="1" ht="29.25" customHeight="1">
      <c r="A23" s="216"/>
      <c r="B23" s="217"/>
      <c r="C23" s="217"/>
      <c r="D23" s="341"/>
      <c r="E23" s="341"/>
      <c r="F23" s="341"/>
      <c r="G23" s="341"/>
      <c r="H23" s="341"/>
      <c r="I23" s="341"/>
      <c r="J23" s="341"/>
      <c r="K23" s="341"/>
      <c r="L23" s="341"/>
      <c r="M23" s="218"/>
      <c r="N23" s="219" t="str">
        <f t="shared" si="0"/>
        <v/>
      </c>
      <c r="O23" s="40"/>
      <c r="P23" s="205"/>
      <c r="Q23" s="28"/>
      <c r="R23" s="28"/>
      <c r="S23" s="28"/>
      <c r="T23" s="28"/>
      <c r="U23" s="28"/>
      <c r="V23" s="28"/>
    </row>
    <row r="24" spans="1:241" s="34" customFormat="1" ht="29.25" customHeight="1">
      <c r="A24" s="216"/>
      <c r="B24" s="217"/>
      <c r="C24" s="217"/>
      <c r="D24" s="341"/>
      <c r="E24" s="341"/>
      <c r="F24" s="341"/>
      <c r="G24" s="341"/>
      <c r="H24" s="341"/>
      <c r="I24" s="341"/>
      <c r="J24" s="341"/>
      <c r="K24" s="341"/>
      <c r="L24" s="341"/>
      <c r="M24" s="218"/>
      <c r="N24" s="219" t="str">
        <f t="shared" si="0"/>
        <v/>
      </c>
      <c r="O24" s="40"/>
      <c r="P24" s="205"/>
      <c r="Q24" s="28"/>
      <c r="R24" s="28"/>
      <c r="S24" s="28"/>
      <c r="T24" s="28"/>
      <c r="U24" s="28"/>
      <c r="V24" s="28"/>
    </row>
    <row r="25" spans="1:241" s="34" customFormat="1" ht="29.25" customHeight="1">
      <c r="A25" s="216"/>
      <c r="B25" s="217"/>
      <c r="C25" s="217"/>
      <c r="D25" s="341"/>
      <c r="E25" s="341"/>
      <c r="F25" s="341"/>
      <c r="G25" s="341"/>
      <c r="H25" s="341"/>
      <c r="I25" s="341"/>
      <c r="J25" s="341"/>
      <c r="K25" s="341"/>
      <c r="L25" s="341"/>
      <c r="M25" s="218"/>
      <c r="N25" s="219" t="str">
        <f t="shared" si="0"/>
        <v/>
      </c>
      <c r="O25" s="40"/>
      <c r="P25" s="205"/>
      <c r="Q25" s="28"/>
      <c r="R25" s="28"/>
      <c r="S25" s="28"/>
      <c r="T25" s="28"/>
      <c r="U25" s="28"/>
      <c r="V25" s="28"/>
    </row>
    <row r="26" spans="1:241" s="37" customFormat="1" ht="6" customHeight="1">
      <c r="A26" s="221"/>
      <c r="B26" s="12"/>
      <c r="C26" s="12"/>
      <c r="D26" s="12"/>
      <c r="E26" s="1"/>
      <c r="F26" s="1"/>
      <c r="G26" s="1"/>
      <c r="H26" s="1"/>
      <c r="I26" s="1"/>
      <c r="J26" s="1"/>
      <c r="K26" s="12"/>
      <c r="L26" s="12"/>
      <c r="M26" s="12"/>
      <c r="N26"/>
      <c r="O26" s="1"/>
      <c r="P26" s="222"/>
      <c r="Q26" s="29"/>
      <c r="R26" s="29"/>
      <c r="S26" s="29"/>
      <c r="T26" s="29"/>
      <c r="U26" s="29"/>
      <c r="V26" s="29"/>
    </row>
    <row r="27" spans="1:241" s="33" customFormat="1" ht="21" customHeight="1">
      <c r="A27" s="211"/>
      <c r="B27" s="346" t="s">
        <v>27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8"/>
      <c r="P27" s="214"/>
      <c r="Q27" s="32"/>
      <c r="R27" s="32"/>
      <c r="S27" s="32"/>
      <c r="T27" s="32"/>
      <c r="U27" s="32"/>
      <c r="V27" s="32"/>
    </row>
    <row r="28" spans="1:241" s="34" customFormat="1" ht="12.75" customHeight="1">
      <c r="A28" s="221"/>
      <c r="B28" s="21" t="str">
        <f>DIP!B40</f>
        <v>FAPESP, JUNHO DE 2013</v>
      </c>
      <c r="C28" s="3"/>
      <c r="D28" s="3"/>
      <c r="E28" s="20"/>
      <c r="F28" s="20"/>
      <c r="G28" s="20"/>
      <c r="H28" s="20"/>
      <c r="I28" s="20"/>
      <c r="J28" s="20"/>
      <c r="K28" s="3"/>
      <c r="L28" s="3"/>
      <c r="M28" s="3"/>
      <c r="N28" s="76"/>
      <c r="O28" s="76"/>
      <c r="P28" s="223"/>
      <c r="Q28" s="28"/>
      <c r="R28" s="28"/>
      <c r="S28" s="28"/>
      <c r="T28" s="28"/>
      <c r="U28" s="28"/>
      <c r="V28" s="28"/>
    </row>
    <row r="29" spans="1:241" s="34" customFormat="1" ht="12.75" customHeight="1">
      <c r="A29" s="221"/>
      <c r="B29" s="3"/>
      <c r="C29" s="3"/>
      <c r="D29" s="3"/>
      <c r="E29" s="20"/>
      <c r="F29" s="20"/>
      <c r="G29" s="20"/>
      <c r="H29" s="20"/>
      <c r="I29" s="20"/>
      <c r="J29" s="20"/>
      <c r="K29" s="3"/>
      <c r="L29" s="3"/>
      <c r="M29" s="3"/>
      <c r="N29" s="224"/>
      <c r="O29" s="224"/>
      <c r="P29" s="223"/>
      <c r="Q29" s="28"/>
      <c r="R29" s="28"/>
      <c r="S29" s="28"/>
      <c r="T29" s="28"/>
      <c r="U29" s="28"/>
      <c r="V29" s="28"/>
    </row>
    <row r="30" spans="1:241" s="42" customFormat="1" ht="12.75" customHeight="1">
      <c r="A30" s="225"/>
      <c r="B30" s="46"/>
      <c r="C30" s="46"/>
      <c r="D30" s="46"/>
      <c r="J30" s="46"/>
      <c r="P30" s="225"/>
    </row>
    <row r="31" spans="1:241" s="42" customFormat="1" ht="12.75" customHeight="1">
      <c r="A31" s="225"/>
      <c r="B31" s="46"/>
      <c r="C31" s="46"/>
      <c r="D31" s="46"/>
      <c r="J31" s="46"/>
      <c r="P31" s="225"/>
    </row>
    <row r="32" spans="1:241" s="42" customFormat="1" ht="12.75" customHeight="1">
      <c r="A32" s="225"/>
      <c r="B32" s="46"/>
      <c r="C32" s="46"/>
      <c r="D32" s="46"/>
      <c r="J32" s="46"/>
      <c r="P32" s="225"/>
    </row>
    <row r="33" spans="1:16" s="42" customFormat="1" ht="12.75" customHeight="1">
      <c r="A33" s="225"/>
      <c r="B33" s="46"/>
      <c r="C33" s="46"/>
      <c r="D33" s="46"/>
      <c r="J33" s="46"/>
      <c r="P33" s="225"/>
    </row>
    <row r="34" spans="1:16" s="42" customFormat="1" ht="12.75" customHeight="1">
      <c r="A34" s="225"/>
      <c r="B34" s="46"/>
      <c r="C34" s="46"/>
      <c r="D34" s="46"/>
      <c r="J34" s="46"/>
      <c r="P34" s="225"/>
    </row>
    <row r="35" spans="1:16" s="42" customFormat="1" ht="12.75" customHeight="1">
      <c r="A35" s="225"/>
      <c r="B35" s="46"/>
      <c r="C35" s="46"/>
      <c r="D35" s="46"/>
      <c r="J35" s="46"/>
      <c r="P35" s="225"/>
    </row>
    <row r="36" spans="1:16" s="42" customFormat="1" ht="12.75" customHeight="1">
      <c r="A36" s="225"/>
      <c r="B36" s="46"/>
      <c r="C36" s="46"/>
      <c r="D36" s="46"/>
      <c r="J36" s="46"/>
      <c r="P36" s="225"/>
    </row>
    <row r="37" spans="1:16" s="42" customFormat="1" ht="12.75" customHeight="1">
      <c r="A37" s="225"/>
      <c r="B37" s="46"/>
      <c r="C37" s="46"/>
      <c r="D37" s="46"/>
      <c r="J37" s="46"/>
      <c r="P37" s="225"/>
    </row>
    <row r="38" spans="1:16" s="42" customFormat="1" ht="12.75" customHeight="1">
      <c r="A38" s="225"/>
      <c r="B38" s="46"/>
      <c r="C38" s="46"/>
      <c r="D38" s="46"/>
      <c r="J38" s="46"/>
      <c r="P38" s="225"/>
    </row>
    <row r="39" spans="1:16" s="42" customFormat="1" ht="12.75" customHeight="1">
      <c r="A39" s="225"/>
      <c r="B39" s="46"/>
      <c r="C39" s="46"/>
      <c r="D39" s="46"/>
      <c r="J39" s="46"/>
      <c r="P39" s="225"/>
    </row>
    <row r="40" spans="1:16" s="42" customFormat="1" ht="12.75" customHeight="1">
      <c r="A40" s="225"/>
      <c r="B40" s="46"/>
      <c r="C40" s="46"/>
      <c r="D40" s="46"/>
      <c r="J40" s="46"/>
      <c r="P40" s="225"/>
    </row>
    <row r="41" spans="1:16" s="42" customFormat="1" ht="12.75" customHeight="1">
      <c r="A41" s="225"/>
      <c r="B41" s="46"/>
      <c r="C41" s="46"/>
      <c r="D41" s="46"/>
      <c r="J41" s="46"/>
      <c r="P41" s="225"/>
    </row>
    <row r="42" spans="1:16" s="42" customFormat="1" ht="12.75" customHeight="1">
      <c r="A42" s="225"/>
      <c r="B42" s="46"/>
      <c r="C42" s="46"/>
      <c r="D42" s="46"/>
      <c r="J42" s="46"/>
      <c r="P42" s="225"/>
    </row>
    <row r="43" spans="1:16" s="42" customFormat="1" ht="12.75" customHeight="1">
      <c r="A43" s="225"/>
      <c r="B43" s="46"/>
      <c r="C43" s="46"/>
      <c r="D43" s="46"/>
      <c r="J43" s="46"/>
      <c r="P43" s="225"/>
    </row>
    <row r="44" spans="1:16" s="42" customFormat="1" ht="12.75" customHeight="1">
      <c r="A44" s="225"/>
      <c r="B44" s="46"/>
      <c r="C44" s="46"/>
      <c r="D44" s="46"/>
      <c r="J44" s="46"/>
      <c r="P44" s="225"/>
    </row>
    <row r="45" spans="1:16" s="42" customFormat="1" ht="12.75" customHeight="1">
      <c r="A45" s="225"/>
      <c r="B45" s="46"/>
      <c r="C45" s="46"/>
      <c r="D45" s="46"/>
      <c r="J45" s="46"/>
      <c r="P45" s="225"/>
    </row>
    <row r="46" spans="1:16" s="42" customFormat="1" ht="12.75" customHeight="1">
      <c r="A46" s="225"/>
      <c r="B46" s="46"/>
      <c r="C46" s="46"/>
      <c r="D46" s="46"/>
      <c r="J46" s="46"/>
      <c r="P46" s="225"/>
    </row>
    <row r="47" spans="1:16" s="42" customFormat="1" ht="12.75" customHeight="1">
      <c r="A47" s="225"/>
      <c r="B47" s="46"/>
      <c r="C47" s="46"/>
      <c r="D47" s="46"/>
      <c r="J47" s="46"/>
      <c r="P47" s="225"/>
    </row>
    <row r="48" spans="1:16" s="42" customFormat="1" ht="12.75" customHeight="1">
      <c r="A48" s="225"/>
      <c r="B48" s="46"/>
      <c r="C48" s="46"/>
      <c r="D48" s="46"/>
      <c r="J48" s="46"/>
      <c r="P48" s="225"/>
    </row>
    <row r="49" spans="1:16" s="42" customFormat="1" ht="12.75" customHeight="1">
      <c r="A49" s="225"/>
      <c r="B49" s="46"/>
      <c r="C49" s="46"/>
      <c r="D49" s="46"/>
      <c r="J49" s="46"/>
      <c r="P49" s="225"/>
    </row>
    <row r="50" spans="1:16" s="42" customFormat="1" ht="12.75" customHeight="1">
      <c r="A50" s="225"/>
      <c r="B50" s="46"/>
      <c r="C50" s="46"/>
      <c r="D50" s="46"/>
      <c r="J50" s="46"/>
      <c r="P50" s="225"/>
    </row>
    <row r="51" spans="1:16" s="42" customFormat="1" ht="12.75" customHeight="1">
      <c r="A51" s="225"/>
      <c r="B51" s="46"/>
      <c r="C51" s="46"/>
      <c r="D51" s="46"/>
      <c r="J51" s="46"/>
      <c r="P51" s="225"/>
    </row>
    <row r="52" spans="1:16" s="42" customFormat="1" ht="12.75" customHeight="1">
      <c r="A52" s="225"/>
      <c r="B52" s="46"/>
      <c r="C52" s="46"/>
      <c r="D52" s="46"/>
      <c r="J52" s="46"/>
      <c r="P52" s="225"/>
    </row>
    <row r="53" spans="1:16" s="42" customFormat="1" ht="12.75" customHeight="1">
      <c r="A53" s="225"/>
      <c r="B53" s="46"/>
      <c r="C53" s="46"/>
      <c r="D53" s="46"/>
      <c r="J53" s="46"/>
      <c r="P53" s="225"/>
    </row>
    <row r="54" spans="1:16" s="42" customFormat="1" ht="12.75" customHeight="1">
      <c r="A54" s="225"/>
      <c r="B54" s="46"/>
      <c r="C54" s="46"/>
      <c r="D54" s="46"/>
      <c r="J54" s="46"/>
      <c r="P54" s="225"/>
    </row>
    <row r="55" spans="1:16" s="42" customFormat="1" ht="12.75" customHeight="1">
      <c r="A55" s="225"/>
      <c r="B55" s="46"/>
      <c r="C55" s="46"/>
      <c r="D55" s="46"/>
      <c r="J55" s="46"/>
      <c r="P55" s="225"/>
    </row>
    <row r="56" spans="1:16" s="42" customFormat="1" ht="12.75" customHeight="1">
      <c r="A56" s="225"/>
      <c r="B56" s="46"/>
      <c r="C56" s="46"/>
      <c r="D56" s="46"/>
      <c r="J56" s="46"/>
      <c r="P56" s="225"/>
    </row>
    <row r="57" spans="1:16" s="42" customFormat="1" ht="12.75" customHeight="1">
      <c r="A57" s="225"/>
      <c r="B57" s="46"/>
      <c r="C57" s="46"/>
      <c r="D57" s="46"/>
      <c r="J57" s="46"/>
      <c r="P57" s="225"/>
    </row>
    <row r="58" spans="1:16" s="42" customFormat="1" ht="12.75" customHeight="1">
      <c r="A58" s="225"/>
      <c r="B58" s="46"/>
      <c r="C58" s="46"/>
      <c r="D58" s="46"/>
      <c r="J58" s="46"/>
      <c r="P58" s="225"/>
    </row>
    <row r="59" spans="1:16" s="42" customFormat="1" ht="12.75" customHeight="1">
      <c r="A59" s="225"/>
      <c r="B59" s="46"/>
      <c r="C59" s="46"/>
      <c r="D59" s="46"/>
      <c r="J59" s="46"/>
      <c r="P59" s="225"/>
    </row>
    <row r="60" spans="1:16" s="42" customFormat="1" ht="12.75" customHeight="1">
      <c r="A60" s="225"/>
      <c r="B60" s="46"/>
      <c r="C60" s="46"/>
      <c r="D60" s="46"/>
      <c r="J60" s="46"/>
      <c r="P60" s="225"/>
    </row>
    <row r="61" spans="1:16" s="42" customFormat="1" ht="12.75" customHeight="1">
      <c r="A61" s="225"/>
      <c r="B61" s="46"/>
      <c r="C61" s="46"/>
      <c r="D61" s="46"/>
      <c r="J61" s="46"/>
      <c r="P61" s="225"/>
    </row>
    <row r="62" spans="1:16" s="42" customFormat="1" ht="12.75" customHeight="1">
      <c r="A62" s="225"/>
      <c r="B62" s="46"/>
      <c r="C62" s="46"/>
      <c r="D62" s="46"/>
      <c r="J62" s="46"/>
      <c r="P62" s="225"/>
    </row>
    <row r="63" spans="1:16" s="42" customFormat="1" ht="12.75" customHeight="1">
      <c r="A63" s="225"/>
      <c r="B63" s="46"/>
      <c r="C63" s="46"/>
      <c r="D63" s="46"/>
      <c r="J63" s="46"/>
      <c r="P63" s="225"/>
    </row>
    <row r="64" spans="1:16" s="42" customFormat="1" ht="12.75" customHeight="1">
      <c r="A64" s="225"/>
      <c r="B64" s="46"/>
      <c r="C64" s="46"/>
      <c r="D64" s="46"/>
      <c r="J64" s="46"/>
      <c r="P64" s="225"/>
    </row>
    <row r="65" spans="1:16" s="42" customFormat="1" ht="12.75" customHeight="1">
      <c r="A65" s="225"/>
      <c r="B65" s="46"/>
      <c r="C65" s="46"/>
      <c r="D65" s="46"/>
      <c r="J65" s="46"/>
      <c r="P65" s="225"/>
    </row>
    <row r="66" spans="1:16" s="42" customFormat="1" ht="12.75" customHeight="1">
      <c r="A66" s="225"/>
      <c r="B66" s="46"/>
      <c r="C66" s="46"/>
      <c r="D66" s="46"/>
      <c r="J66" s="46"/>
      <c r="P66" s="225"/>
    </row>
    <row r="67" spans="1:16" s="42" customFormat="1" ht="12.75" customHeight="1">
      <c r="A67" s="225"/>
      <c r="B67" s="46"/>
      <c r="C67" s="46"/>
      <c r="D67" s="46"/>
      <c r="J67" s="46"/>
      <c r="P67" s="225"/>
    </row>
    <row r="68" spans="1:16" s="42" customFormat="1" ht="12.75" customHeight="1">
      <c r="A68" s="225"/>
      <c r="B68" s="46"/>
      <c r="C68" s="46"/>
      <c r="D68" s="46"/>
      <c r="J68" s="46"/>
      <c r="P68" s="225"/>
    </row>
    <row r="69" spans="1:16" s="42" customFormat="1" ht="12.75" customHeight="1">
      <c r="A69" s="225"/>
      <c r="B69" s="46"/>
      <c r="C69" s="46"/>
      <c r="D69" s="46"/>
      <c r="J69" s="46"/>
      <c r="P69" s="225"/>
    </row>
    <row r="70" spans="1:16" s="42" customFormat="1" ht="12.75" customHeight="1">
      <c r="A70" s="225"/>
      <c r="B70" s="46"/>
      <c r="C70" s="46"/>
      <c r="D70" s="46"/>
      <c r="J70" s="46"/>
      <c r="P70" s="225"/>
    </row>
    <row r="71" spans="1:16" s="42" customFormat="1" ht="12.75" customHeight="1">
      <c r="A71" s="225"/>
      <c r="B71" s="46"/>
      <c r="C71" s="46"/>
      <c r="D71" s="46"/>
      <c r="J71" s="46"/>
      <c r="P71" s="225"/>
    </row>
    <row r="72" spans="1:16" s="42" customFormat="1" ht="12.75" customHeight="1">
      <c r="A72" s="225"/>
      <c r="B72" s="46"/>
      <c r="C72" s="46"/>
      <c r="D72" s="46"/>
      <c r="J72" s="46"/>
      <c r="P72" s="225"/>
    </row>
    <row r="73" spans="1:16" s="42" customFormat="1" ht="12.75" customHeight="1">
      <c r="A73" s="225"/>
      <c r="B73" s="46"/>
      <c r="C73" s="46"/>
      <c r="D73" s="46"/>
      <c r="J73" s="46"/>
      <c r="P73" s="225"/>
    </row>
    <row r="74" spans="1:16" s="42" customFormat="1" ht="12.75" customHeight="1">
      <c r="A74" s="225"/>
      <c r="B74" s="46"/>
      <c r="C74" s="46"/>
      <c r="D74" s="46"/>
      <c r="J74" s="46"/>
      <c r="P74" s="225"/>
    </row>
    <row r="75" spans="1:16" s="42" customFormat="1" ht="12.75" customHeight="1">
      <c r="A75" s="225"/>
      <c r="B75" s="46"/>
      <c r="C75" s="46"/>
      <c r="D75" s="46"/>
      <c r="J75" s="46"/>
      <c r="P75" s="225"/>
    </row>
    <row r="76" spans="1:16" s="42" customFormat="1" ht="12.75" customHeight="1">
      <c r="A76" s="225"/>
      <c r="B76" s="46"/>
      <c r="C76" s="46"/>
      <c r="D76" s="46"/>
      <c r="J76" s="46"/>
      <c r="P76" s="225"/>
    </row>
    <row r="77" spans="1:16" s="42" customFormat="1" ht="12.75" customHeight="1">
      <c r="A77" s="225"/>
      <c r="B77" s="46"/>
      <c r="C77" s="46"/>
      <c r="D77" s="46"/>
      <c r="J77" s="46"/>
      <c r="P77" s="225"/>
    </row>
    <row r="78" spans="1:16" s="42" customFormat="1" ht="12.75" customHeight="1">
      <c r="A78" s="225"/>
      <c r="B78" s="46"/>
      <c r="C78" s="46"/>
      <c r="D78" s="46"/>
      <c r="J78" s="46"/>
      <c r="P78" s="225"/>
    </row>
    <row r="79" spans="1:16" s="42" customFormat="1" ht="12.75" customHeight="1">
      <c r="A79" s="225"/>
      <c r="B79" s="46"/>
      <c r="C79" s="46"/>
      <c r="D79" s="46"/>
      <c r="J79" s="46"/>
      <c r="P79" s="225"/>
    </row>
    <row r="80" spans="1:16" s="42" customFormat="1" ht="12.75" customHeight="1">
      <c r="A80" s="225"/>
      <c r="B80" s="46"/>
      <c r="C80" s="46"/>
      <c r="D80" s="46"/>
      <c r="J80" s="46"/>
      <c r="P80" s="225"/>
    </row>
    <row r="81" spans="1:16" s="42" customFormat="1" ht="12.75" customHeight="1">
      <c r="A81" s="225"/>
      <c r="B81" s="46"/>
      <c r="C81" s="46"/>
      <c r="D81" s="46"/>
      <c r="J81" s="46"/>
      <c r="P81" s="225"/>
    </row>
    <row r="82" spans="1:16" s="42" customFormat="1" ht="12.75" customHeight="1">
      <c r="A82" s="225"/>
      <c r="B82" s="46"/>
      <c r="C82" s="46"/>
      <c r="D82" s="46"/>
      <c r="J82" s="46"/>
      <c r="P82" s="225"/>
    </row>
    <row r="83" spans="1:16" s="42" customFormat="1" ht="16.5" customHeight="1">
      <c r="A83" s="225"/>
      <c r="B83" s="157" t="s">
        <v>67</v>
      </c>
      <c r="C83" s="46"/>
      <c r="D83" s="46"/>
      <c r="J83" s="46"/>
      <c r="P83" s="225"/>
    </row>
    <row r="84" spans="1:16" ht="16.5" customHeight="1">
      <c r="B84" s="157" t="s">
        <v>68</v>
      </c>
    </row>
    <row r="85" spans="1:16" s="123" customFormat="1" ht="14.25" customHeight="1">
      <c r="A85" s="226"/>
      <c r="B85" s="3"/>
      <c r="C85" s="3"/>
      <c r="D85" s="3"/>
      <c r="E85" s="20"/>
      <c r="F85" s="20"/>
      <c r="G85" s="20"/>
      <c r="H85" s="20"/>
      <c r="I85" s="20"/>
      <c r="J85" s="3"/>
      <c r="K85" s="20"/>
      <c r="L85" s="20"/>
      <c r="M85" s="20"/>
      <c r="N85" s="20"/>
      <c r="O85" s="20"/>
      <c r="P85" s="226"/>
    </row>
    <row r="86" spans="1:16" s="123" customFormat="1" ht="14.25" customHeight="1">
      <c r="A86" s="226"/>
      <c r="B86" s="74"/>
      <c r="C86" s="3"/>
      <c r="D86" s="3"/>
      <c r="E86" s="20"/>
      <c r="F86" s="20"/>
      <c r="G86" s="20"/>
      <c r="H86" s="20"/>
      <c r="I86" s="20"/>
      <c r="J86" s="3"/>
      <c r="K86" s="20"/>
      <c r="L86" s="20"/>
      <c r="M86" s="20"/>
      <c r="N86" s="20"/>
      <c r="O86" s="20"/>
      <c r="P86" s="226"/>
    </row>
    <row r="87" spans="1:16" s="123" customFormat="1" ht="14.25" customHeight="1">
      <c r="A87" s="226"/>
      <c r="B87" s="3"/>
      <c r="C87" s="3"/>
      <c r="D87" s="3"/>
      <c r="E87" s="20"/>
      <c r="F87" s="20"/>
      <c r="G87" s="20"/>
      <c r="H87" s="20"/>
      <c r="I87" s="20"/>
      <c r="J87" s="3"/>
      <c r="K87" s="20"/>
      <c r="L87" s="20"/>
      <c r="M87" s="20"/>
      <c r="N87" s="20"/>
      <c r="O87" s="20"/>
      <c r="P87" s="226"/>
    </row>
    <row r="88" spans="1:16" ht="12.75" customHeight="1">
      <c r="B88" s="74"/>
      <c r="C88" s="227"/>
      <c r="D88" s="227"/>
      <c r="E88" s="227"/>
      <c r="F88" s="220"/>
      <c r="G88" s="220"/>
      <c r="H88" s="220"/>
      <c r="I88" s="220"/>
      <c r="J88" s="220"/>
      <c r="K88" s="220"/>
      <c r="L88" s="220"/>
      <c r="M88" s="227"/>
      <c r="N88" s="220"/>
      <c r="O88" s="215"/>
      <c r="P88" s="20"/>
    </row>
    <row r="89" spans="1:16" ht="12.75" customHeight="1">
      <c r="B89" s="257" t="s">
        <v>97</v>
      </c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</row>
    <row r="90" spans="1:16" ht="12.75" customHeight="1">
      <c r="B90" s="257" t="s">
        <v>117</v>
      </c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</row>
    <row r="91" spans="1:16" ht="12.75" customHeight="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20"/>
    </row>
    <row r="92" spans="1:16" ht="20.25" customHeight="1">
      <c r="B92" s="358" t="s">
        <v>17</v>
      </c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9"/>
    </row>
    <row r="93" spans="1:16" ht="12.75" customHeight="1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113"/>
      <c r="M93" s="113"/>
      <c r="N93" s="113"/>
      <c r="O93" s="113"/>
      <c r="P93" s="113"/>
    </row>
    <row r="94" spans="1:16" ht="12.75" customHeight="1">
      <c r="B94" s="359" t="s">
        <v>98</v>
      </c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228"/>
    </row>
    <row r="95" spans="1:16" ht="12.75" customHeight="1">
      <c r="B95" s="360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228"/>
    </row>
    <row r="96" spans="1:16" ht="12.75" customHeight="1">
      <c r="B96" s="114"/>
      <c r="K96" s="3"/>
      <c r="P96" s="20"/>
    </row>
    <row r="97" spans="1:16" ht="12.75" customHeight="1">
      <c r="B97" s="114" t="s">
        <v>99</v>
      </c>
      <c r="K97" s="3"/>
      <c r="P97" s="20"/>
    </row>
    <row r="98" spans="1:16" ht="12.75" customHeight="1">
      <c r="B98" s="114" t="s">
        <v>100</v>
      </c>
      <c r="K98" s="3"/>
      <c r="P98" s="20"/>
    </row>
    <row r="99" spans="1:16" ht="12.75" customHeight="1">
      <c r="B99" s="114" t="s">
        <v>101</v>
      </c>
      <c r="K99" s="3"/>
      <c r="P99" s="20"/>
    </row>
    <row r="100" spans="1:16" ht="12.75" customHeight="1">
      <c r="B100" s="114" t="s">
        <v>102</v>
      </c>
      <c r="K100" s="3"/>
      <c r="P100" s="20"/>
    </row>
    <row r="101" spans="1:16" ht="12.75" customHeight="1">
      <c r="B101" s="114" t="s">
        <v>103</v>
      </c>
      <c r="K101" s="3"/>
      <c r="P101" s="20"/>
    </row>
    <row r="102" spans="1:16" ht="12.75" customHeight="1">
      <c r="B102" s="114" t="s">
        <v>104</v>
      </c>
      <c r="K102" s="3"/>
      <c r="P102" s="20"/>
    </row>
    <row r="103" spans="1:16" ht="12.75" customHeight="1">
      <c r="B103" s="20"/>
      <c r="C103" s="20"/>
      <c r="D103" s="20"/>
      <c r="J103" s="20"/>
      <c r="O103" s="6"/>
      <c r="P103" s="6"/>
    </row>
    <row r="104" spans="1:16" ht="12.75" customHeight="1">
      <c r="B104" s="229" t="s">
        <v>105</v>
      </c>
      <c r="C104" s="230"/>
      <c r="D104" s="230"/>
      <c r="E104" s="6"/>
      <c r="F104" s="6"/>
      <c r="G104" s="6"/>
      <c r="H104" s="6"/>
      <c r="I104" s="6"/>
      <c r="J104" s="230"/>
      <c r="K104" s="230"/>
      <c r="L104" s="6"/>
      <c r="M104" s="6"/>
      <c r="N104" s="6"/>
      <c r="O104" s="113"/>
      <c r="P104" s="113"/>
    </row>
    <row r="105" spans="1:16" ht="12.75" customHeight="1">
      <c r="B105" s="111" t="s">
        <v>106</v>
      </c>
      <c r="C105" s="34"/>
      <c r="D105" s="34"/>
      <c r="E105" s="113"/>
      <c r="F105" s="113"/>
      <c r="G105" s="113"/>
      <c r="H105" s="113"/>
      <c r="I105" s="113"/>
      <c r="J105" s="34"/>
      <c r="K105" s="34"/>
      <c r="L105" s="113"/>
      <c r="M105" s="113"/>
      <c r="N105" s="113"/>
      <c r="O105" s="113"/>
      <c r="P105" s="113"/>
    </row>
    <row r="106" spans="1:16" ht="12.75" customHeight="1">
      <c r="B106" s="111" t="s">
        <v>107</v>
      </c>
      <c r="C106" s="34"/>
      <c r="D106" s="34"/>
      <c r="E106" s="113"/>
      <c r="F106" s="113"/>
      <c r="G106" s="113"/>
      <c r="H106" s="113"/>
      <c r="I106" s="113"/>
      <c r="J106" s="34"/>
      <c r="K106" s="34"/>
      <c r="L106" s="113"/>
      <c r="M106" s="113"/>
      <c r="N106" s="113"/>
      <c r="O106" s="113"/>
      <c r="P106" s="113"/>
    </row>
    <row r="107" spans="1:16" ht="12.75" customHeight="1">
      <c r="B107" s="229" t="s">
        <v>108</v>
      </c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</row>
    <row r="108" spans="1:16" ht="12.75" customHeight="1">
      <c r="B108" s="10"/>
      <c r="C108" s="11"/>
      <c r="D108" s="12"/>
      <c r="E108" s="11"/>
      <c r="F108" s="13"/>
      <c r="G108" s="13"/>
      <c r="H108" s="13"/>
      <c r="I108" s="13"/>
      <c r="J108" s="13"/>
      <c r="K108" s="13"/>
      <c r="L108" s="13"/>
      <c r="M108" s="11"/>
      <c r="N108" s="13"/>
      <c r="O108" s="13"/>
      <c r="P108" s="1"/>
    </row>
    <row r="109" spans="1:16" s="123" customFormat="1" ht="12.75" customHeight="1">
      <c r="A109" s="225"/>
      <c r="B109" s="339" t="s">
        <v>9</v>
      </c>
      <c r="C109" s="339" t="s">
        <v>14</v>
      </c>
      <c r="D109" s="335" t="s">
        <v>15</v>
      </c>
      <c r="E109" s="366"/>
      <c r="F109" s="366"/>
      <c r="G109" s="366"/>
      <c r="H109" s="366"/>
      <c r="I109" s="366"/>
      <c r="J109" s="366"/>
      <c r="K109" s="366"/>
      <c r="L109" s="336"/>
      <c r="M109" s="339" t="s">
        <v>11</v>
      </c>
      <c r="N109" s="339" t="s">
        <v>12</v>
      </c>
      <c r="O109" s="339" t="s">
        <v>10</v>
      </c>
      <c r="P109" s="232"/>
    </row>
    <row r="110" spans="1:16" s="123" customFormat="1" ht="12.75" customHeight="1">
      <c r="A110" s="225"/>
      <c r="B110" s="357"/>
      <c r="C110" s="365"/>
      <c r="D110" s="367"/>
      <c r="E110" s="368"/>
      <c r="F110" s="368"/>
      <c r="G110" s="368"/>
      <c r="H110" s="368"/>
      <c r="I110" s="368"/>
      <c r="J110" s="368"/>
      <c r="K110" s="368"/>
      <c r="L110" s="369"/>
      <c r="M110" s="357"/>
      <c r="N110" s="357"/>
      <c r="O110" s="357"/>
      <c r="P110" s="232"/>
    </row>
    <row r="111" spans="1:16" s="123" customFormat="1" ht="15.75" customHeight="1">
      <c r="A111" s="225"/>
      <c r="B111" s="202">
        <v>1</v>
      </c>
      <c r="C111" s="115">
        <v>1</v>
      </c>
      <c r="D111" s="361" t="s">
        <v>109</v>
      </c>
      <c r="E111" s="361"/>
      <c r="F111" s="361"/>
      <c r="G111" s="361"/>
      <c r="H111" s="361"/>
      <c r="I111" s="361"/>
      <c r="J111" s="361"/>
      <c r="K111" s="361"/>
      <c r="L111" s="361"/>
      <c r="M111" s="141">
        <v>320</v>
      </c>
      <c r="N111" s="141">
        <v>320</v>
      </c>
      <c r="O111" s="62"/>
      <c r="P111" s="232"/>
    </row>
    <row r="112" spans="1:16" s="123" customFormat="1" ht="15.75" customHeight="1">
      <c r="A112" s="225"/>
      <c r="B112" s="202">
        <v>2</v>
      </c>
      <c r="C112" s="116">
        <v>2</v>
      </c>
      <c r="D112" s="361" t="s">
        <v>109</v>
      </c>
      <c r="E112" s="361"/>
      <c r="F112" s="361"/>
      <c r="G112" s="361"/>
      <c r="H112" s="361"/>
      <c r="I112" s="361"/>
      <c r="J112" s="361"/>
      <c r="K112" s="361"/>
      <c r="L112" s="361"/>
      <c r="M112" s="141">
        <v>320</v>
      </c>
      <c r="N112" s="141">
        <f>M112*C112</f>
        <v>640</v>
      </c>
      <c r="O112" s="62"/>
      <c r="P112" s="232"/>
    </row>
    <row r="113" spans="1:16" s="123" customFormat="1" ht="15.75" customHeight="1">
      <c r="A113" s="225"/>
      <c r="B113" s="202">
        <v>3</v>
      </c>
      <c r="C113" s="116">
        <v>1</v>
      </c>
      <c r="D113" s="361" t="s">
        <v>109</v>
      </c>
      <c r="E113" s="361"/>
      <c r="F113" s="361"/>
      <c r="G113" s="361"/>
      <c r="H113" s="361"/>
      <c r="I113" s="361"/>
      <c r="J113" s="361"/>
      <c r="K113" s="361"/>
      <c r="L113" s="361"/>
      <c r="M113" s="141">
        <v>320</v>
      </c>
      <c r="N113" s="101">
        <v>320</v>
      </c>
      <c r="O113" s="62"/>
      <c r="P113" s="232"/>
    </row>
    <row r="114" spans="1:16" s="123" customFormat="1" ht="15.75" customHeight="1">
      <c r="A114" s="225"/>
      <c r="B114" s="362"/>
      <c r="C114" s="363"/>
      <c r="D114" s="363"/>
      <c r="E114" s="233"/>
      <c r="F114" s="234"/>
      <c r="G114" s="234"/>
      <c r="H114" s="234"/>
      <c r="I114" s="234"/>
      <c r="J114" s="234"/>
      <c r="K114" s="234"/>
      <c r="L114" s="234"/>
      <c r="M114" s="235" t="s">
        <v>13</v>
      </c>
      <c r="N114" s="236">
        <f>SUM(N111:N113)</f>
        <v>1280</v>
      </c>
      <c r="O114" s="62"/>
      <c r="P114" s="232"/>
    </row>
    <row r="115" spans="1:16" ht="4.5" customHeight="1"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0"/>
    </row>
    <row r="116" spans="1:16" ht="18" customHeight="1">
      <c r="B116" s="364" t="s">
        <v>27</v>
      </c>
      <c r="C116" s="364"/>
      <c r="D116" s="364"/>
      <c r="E116" s="364"/>
      <c r="F116" s="364"/>
      <c r="G116" s="364"/>
      <c r="H116" s="364"/>
      <c r="I116" s="364"/>
      <c r="J116" s="364"/>
      <c r="K116" s="364"/>
      <c r="L116" s="364"/>
      <c r="M116" s="364"/>
      <c r="N116" s="364"/>
      <c r="O116" s="364"/>
      <c r="P116" s="238"/>
    </row>
    <row r="117" spans="1:16" ht="12.75" customHeight="1">
      <c r="B117" s="21" t="str">
        <f>B28</f>
        <v>FAPESP, JUNHO DE 2013</v>
      </c>
      <c r="K117" s="3"/>
      <c r="P117" s="123"/>
    </row>
    <row r="118" spans="1:16" ht="12.75" hidden="1" customHeight="1">
      <c r="B118" s="34"/>
      <c r="C118" s="227"/>
      <c r="D118" s="227"/>
      <c r="E118" s="227"/>
      <c r="F118" s="220"/>
      <c r="G118" s="220"/>
      <c r="H118" s="220"/>
      <c r="I118" s="220"/>
      <c r="J118" s="220"/>
      <c r="K118" s="220"/>
      <c r="L118" s="220"/>
      <c r="M118" s="227"/>
      <c r="N118" s="220"/>
      <c r="O118" s="215"/>
      <c r="P118" s="20"/>
    </row>
    <row r="119" spans="1:16" ht="12.75" hidden="1" customHeight="1">
      <c r="B119" s="34"/>
      <c r="C119" s="227"/>
      <c r="D119" s="227"/>
      <c r="E119" s="227"/>
      <c r="F119" s="220"/>
      <c r="G119" s="220"/>
      <c r="H119" s="220"/>
      <c r="I119" s="220"/>
      <c r="J119" s="220"/>
      <c r="K119" s="220"/>
      <c r="L119" s="220"/>
      <c r="M119" s="227"/>
      <c r="N119" s="220"/>
      <c r="O119" s="215"/>
      <c r="P119" s="20"/>
    </row>
    <row r="120" spans="1:16" ht="12.75" hidden="1" customHeight="1">
      <c r="B120" s="34"/>
      <c r="C120" s="227"/>
      <c r="D120" s="227"/>
      <c r="E120" s="227"/>
      <c r="F120" s="220"/>
      <c r="G120" s="220"/>
      <c r="H120" s="220"/>
      <c r="I120" s="220"/>
      <c r="J120" s="220"/>
      <c r="K120" s="220"/>
      <c r="L120" s="220"/>
      <c r="M120" s="227"/>
      <c r="N120" s="220"/>
      <c r="O120" s="215"/>
      <c r="P120" s="20"/>
    </row>
    <row r="121" spans="1:16" ht="12.75" hidden="1" customHeight="1">
      <c r="B121" s="34"/>
      <c r="C121" s="227"/>
      <c r="D121" s="227"/>
      <c r="E121" s="227"/>
      <c r="F121" s="220"/>
      <c r="G121" s="220"/>
      <c r="H121" s="220"/>
      <c r="I121" s="220"/>
      <c r="J121" s="220"/>
      <c r="K121" s="220"/>
      <c r="L121" s="220"/>
      <c r="M121" s="227"/>
      <c r="N121" s="220"/>
      <c r="O121" s="215"/>
      <c r="P121" s="20"/>
    </row>
    <row r="122" spans="1:16" ht="12.75" hidden="1" customHeight="1">
      <c r="B122" s="34"/>
      <c r="C122" s="227"/>
      <c r="D122" s="227"/>
      <c r="E122" s="227"/>
      <c r="F122" s="220"/>
      <c r="G122" s="220"/>
      <c r="H122" s="220"/>
      <c r="I122" s="220"/>
      <c r="J122" s="220"/>
      <c r="K122" s="220"/>
      <c r="L122" s="220"/>
      <c r="M122" s="227"/>
      <c r="N122" s="220"/>
      <c r="O122" s="215"/>
      <c r="P122" s="20"/>
    </row>
    <row r="123" spans="1:16" ht="12.75" hidden="1" customHeight="1">
      <c r="B123" s="239"/>
      <c r="C123" s="227"/>
      <c r="D123" s="227"/>
      <c r="E123" s="227"/>
      <c r="F123" s="220"/>
      <c r="G123" s="220"/>
      <c r="H123" s="220"/>
      <c r="I123" s="220"/>
      <c r="J123" s="220"/>
      <c r="K123" s="220"/>
      <c r="L123" s="220"/>
      <c r="M123" s="227"/>
      <c r="N123" s="220"/>
      <c r="O123" s="215"/>
      <c r="P123" s="20"/>
    </row>
    <row r="124" spans="1:16" ht="12.75" hidden="1" customHeight="1"/>
    <row r="125" spans="1:16" ht="12.75" hidden="1" customHeight="1"/>
    <row r="126" spans="1:16" ht="12.75" hidden="1" customHeight="1"/>
    <row r="127" spans="1:16" ht="12.75" hidden="1" customHeight="1"/>
    <row r="128" spans="1:16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</sheetData>
  <sheetProtection algorithmName="SHA-512" hashValue="KG7BeJUw51NtinoW89JQ7JoOUbAZ8NdRHQ97k8KcP3g/rmcKWF4cgaBraTF92Rzhz3n7ljh2cO0r5UnkscwCVQ==" saltValue="3VCgmLwNgu1tnl1960LzcQ==" spinCount="100000" sheet="1" objects="1" scenarios="1"/>
  <mergeCells count="37">
    <mergeCell ref="D111:L111"/>
    <mergeCell ref="D112:L112"/>
    <mergeCell ref="D113:L113"/>
    <mergeCell ref="B114:D114"/>
    <mergeCell ref="B116:O116"/>
    <mergeCell ref="O109:O110"/>
    <mergeCell ref="B89:P89"/>
    <mergeCell ref="B90:P90"/>
    <mergeCell ref="B92:O92"/>
    <mergeCell ref="B94:O95"/>
    <mergeCell ref="B109:B110"/>
    <mergeCell ref="C109:C110"/>
    <mergeCell ref="D109:L110"/>
    <mergeCell ref="M109:M110"/>
    <mergeCell ref="N109:N110"/>
    <mergeCell ref="D23:L23"/>
    <mergeCell ref="D24:L24"/>
    <mergeCell ref="B27:O27"/>
    <mergeCell ref="N2:O2"/>
    <mergeCell ref="B8:E8"/>
    <mergeCell ref="F8:O8"/>
    <mergeCell ref="D10:F10"/>
    <mergeCell ref="D12:G12"/>
    <mergeCell ref="D19:L19"/>
    <mergeCell ref="D20:L20"/>
    <mergeCell ref="B10:C10"/>
    <mergeCell ref="L4:O4"/>
    <mergeCell ref="L5:O5"/>
    <mergeCell ref="D25:L25"/>
    <mergeCell ref="D22:L22"/>
    <mergeCell ref="D21:L21"/>
    <mergeCell ref="D17:L17"/>
    <mergeCell ref="D18:L18"/>
    <mergeCell ref="B12:C12"/>
    <mergeCell ref="D15:L15"/>
    <mergeCell ref="D16:L16"/>
    <mergeCell ref="D14:L14"/>
  </mergeCells>
  <conditionalFormatting sqref="N15:N25">
    <cfRule type="cellIs" dxfId="6" priority="13" stopIfTrue="1" operator="equal">
      <formula>""</formula>
    </cfRule>
  </conditionalFormatting>
  <conditionalFormatting sqref="B15:C25">
    <cfRule type="cellIs" dxfId="5" priority="12" stopIfTrue="1" operator="equal">
      <formula>0</formula>
    </cfRule>
  </conditionalFormatting>
  <conditionalFormatting sqref="E21:L25 E15:L19 D15:D25 M15:M25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4:N114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1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N28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82" customWidth="1"/>
    <col min="4" max="4" width="74.28515625" customWidth="1"/>
    <col min="5" max="5" width="15.5703125" customWidth="1"/>
    <col min="6" max="6" width="20.140625" customWidth="1"/>
    <col min="7" max="7" width="2.42578125" style="146" customWidth="1"/>
    <col min="8" max="14" width="1.5703125" hidden="1"/>
    <col min="15" max="16384" width="9.140625" hidden="1"/>
  </cols>
  <sheetData>
    <row r="1" spans="2:8">
      <c r="D1" s="72"/>
      <c r="E1" s="72"/>
      <c r="F1" s="72"/>
    </row>
    <row r="2" spans="2:8" ht="15.75">
      <c r="D2" s="72"/>
      <c r="E2" s="381" t="str">
        <f>STB!L4</f>
        <v xml:space="preserve">Chamada de Propostas 
</v>
      </c>
      <c r="F2" s="382"/>
    </row>
    <row r="3" spans="2:8" ht="21.75" customHeight="1">
      <c r="D3" s="72"/>
      <c r="E3" s="383" t="str">
        <f>STB!L5</f>
        <v>FAPESP / MIT</v>
      </c>
      <c r="F3" s="384"/>
    </row>
    <row r="4" spans="2:8" ht="5.25" customHeight="1">
      <c r="C4"/>
      <c r="G4"/>
    </row>
    <row r="5" spans="2:8" ht="42.75" customHeight="1">
      <c r="B5" s="376" t="s">
        <v>91</v>
      </c>
      <c r="C5" s="373" t="s">
        <v>92</v>
      </c>
      <c r="D5" s="371" t="s">
        <v>60</v>
      </c>
      <c r="E5" s="379"/>
      <c r="F5" s="372"/>
      <c r="H5" t="e">
        <f>IF(#REF!=0,"",#REF!)</f>
        <v>#REF!</v>
      </c>
    </row>
    <row r="6" spans="2:8" ht="3.75" customHeight="1">
      <c r="B6" s="377"/>
      <c r="C6" s="374"/>
      <c r="D6" s="198"/>
      <c r="E6" s="380"/>
      <c r="F6" s="196"/>
    </row>
    <row r="7" spans="2:8" ht="37.5" customHeight="1">
      <c r="B7" s="377"/>
      <c r="C7" s="374"/>
      <c r="D7" s="385" t="s">
        <v>63</v>
      </c>
      <c r="E7" s="386"/>
      <c r="F7" s="249" t="s">
        <v>13</v>
      </c>
      <c r="G7" s="370"/>
    </row>
    <row r="8" spans="2:8" s="9" customFormat="1" ht="39" customHeight="1">
      <c r="B8" s="377"/>
      <c r="C8" s="374"/>
      <c r="D8" s="387" t="s">
        <v>87</v>
      </c>
      <c r="E8" s="388"/>
      <c r="F8" s="188" t="str">
        <f>TRAN!D10</f>
        <v/>
      </c>
      <c r="G8" s="370"/>
    </row>
    <row r="9" spans="2:8" s="9" customFormat="1" ht="39" customHeight="1">
      <c r="B9" s="377"/>
      <c r="C9" s="374"/>
      <c r="D9" s="389" t="s">
        <v>88</v>
      </c>
      <c r="E9" s="390"/>
      <c r="F9" s="188" t="str">
        <f>DIP!D10</f>
        <v/>
      </c>
      <c r="G9" s="370"/>
    </row>
    <row r="10" spans="2:8" s="9" customFormat="1" ht="39" customHeight="1">
      <c r="B10" s="377"/>
      <c r="C10" s="374"/>
      <c r="D10" s="389" t="s">
        <v>93</v>
      </c>
      <c r="E10" s="390"/>
      <c r="F10" s="241" t="str">
        <f>STB!D12</f>
        <v/>
      </c>
      <c r="G10" s="370"/>
    </row>
    <row r="11" spans="2:8" s="9" customFormat="1" ht="30.75" customHeight="1">
      <c r="B11" s="377"/>
      <c r="C11" s="374"/>
      <c r="D11" s="391" t="s">
        <v>66</v>
      </c>
      <c r="E11" s="392"/>
      <c r="F11" s="240" t="str">
        <f>IF(SUM(F8:F10)=0,"",SUM(F8:F10))</f>
        <v/>
      </c>
      <c r="G11" s="370"/>
    </row>
    <row r="12" spans="2:8" s="9" customFormat="1" ht="12" customHeight="1">
      <c r="B12" s="378"/>
      <c r="C12" s="375"/>
      <c r="D12" s="93" t="str">
        <f>DIP!B40</f>
        <v>FAPESP, JUNHO DE 2013</v>
      </c>
      <c r="E12" s="93"/>
      <c r="F12" s="93"/>
      <c r="G12" s="370"/>
    </row>
    <row r="13" spans="2:8" s="9" customFormat="1" ht="10.5" hidden="1" customHeight="1">
      <c r="C13" s="103"/>
      <c r="F13" s="94"/>
      <c r="G13" s="147"/>
    </row>
    <row r="14" spans="2:8" s="9" customFormat="1" hidden="1">
      <c r="C14" s="183"/>
      <c r="D14"/>
      <c r="E14"/>
      <c r="F14" s="16"/>
      <c r="G14" s="147"/>
    </row>
    <row r="15" spans="2:8" hidden="1">
      <c r="F15" s="16"/>
    </row>
    <row r="16" spans="2:8" hidden="1">
      <c r="F16" s="16"/>
    </row>
    <row r="17" spans="6:6" hidden="1">
      <c r="F17" s="16"/>
    </row>
    <row r="18" spans="6:6" hidden="1">
      <c r="F18" s="16"/>
    </row>
    <row r="19" spans="6:6" ht="12.75" hidden="1" customHeight="1"/>
    <row r="20" spans="6:6" hidden="1"/>
    <row r="21" spans="6:6" hidden="1"/>
    <row r="22" spans="6:6" hidden="1"/>
    <row r="23" spans="6:6" hidden="1"/>
    <row r="24" spans="6:6" hidden="1"/>
    <row r="25" spans="6:6" hidden="1"/>
    <row r="26" spans="6:6" hidden="1"/>
    <row r="27" spans="6:6" hidden="1"/>
    <row r="28" spans="6:6" hidden="1"/>
  </sheetData>
  <sheetProtection algorithmName="SHA-512" hashValue="Rvh/T0S6rNaPn8ciCjldvOlV2QbgYyto0okSsBr+Y47xEJxYgnXRCJ/pXprrEXHleHJvTybWn5eukW7Q+2kbog==" saltValue="TjCH6WfV5+EJuTZYYNOCag==" spinCount="100000" sheet="1" objects="1" scenarios="1"/>
  <mergeCells count="11">
    <mergeCell ref="G7:G12"/>
    <mergeCell ref="D5:F5"/>
    <mergeCell ref="C5:C12"/>
    <mergeCell ref="B5:B12"/>
    <mergeCell ref="E2:F2"/>
    <mergeCell ref="E3:F3"/>
    <mergeCell ref="D7:E7"/>
    <mergeCell ref="D8:E8"/>
    <mergeCell ref="D9:E9"/>
    <mergeCell ref="D10:E10"/>
    <mergeCell ref="D11:E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CONSOLIDADA</vt:lpstr>
      <vt:lpstr>'9a-B-TTS- VINC'!Area_de_impressao</vt:lpstr>
      <vt:lpstr>CONSOLIDADA!Area_de_impressao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2013-06-21T13:28:31Z</cp:lastPrinted>
  <dcterms:created xsi:type="dcterms:W3CDTF">2004-06-09T18:15:42Z</dcterms:created>
  <dcterms:modified xsi:type="dcterms:W3CDTF">2013-06-21T13:28:41Z</dcterms:modified>
  <cp:category>Planilha do Microsoft Excel</cp:category>
</cp:coreProperties>
</file>