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N16" i="15" l="1"/>
  <c r="N17" i="15"/>
  <c r="N18" i="15"/>
  <c r="N19" i="15"/>
  <c r="N20" i="15"/>
  <c r="N21" i="15"/>
  <c r="N22" i="15"/>
  <c r="N23" i="15"/>
  <c r="O18" i="9"/>
  <c r="O19" i="9"/>
  <c r="O20" i="9"/>
  <c r="O21" i="9"/>
  <c r="O22" i="9"/>
  <c r="O23" i="9"/>
  <c r="P18" i="8"/>
  <c r="P19" i="8"/>
  <c r="P20" i="8"/>
  <c r="P21" i="8"/>
  <c r="P22" i="8"/>
  <c r="B47" i="9" l="1"/>
  <c r="B33" i="15" s="1"/>
  <c r="B122" i="15" s="1"/>
  <c r="N117" i="15"/>
  <c r="N119" i="15" s="1"/>
  <c r="N24" i="15"/>
  <c r="N25" i="15"/>
  <c r="N26" i="15"/>
  <c r="N27" i="15"/>
  <c r="N28" i="15"/>
  <c r="N29" i="15"/>
  <c r="N30" i="15"/>
  <c r="N15" i="15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K40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O16" i="9"/>
  <c r="O17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ID129" i="9"/>
  <c r="IE129" i="9" s="1"/>
  <c r="O130" i="9"/>
  <c r="ID130" i="9"/>
  <c r="IE130" i="9" s="1"/>
  <c r="O131" i="9"/>
  <c r="P15" i="8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IH123" i="8"/>
  <c r="II123" i="8" s="1"/>
  <c r="P124" i="8"/>
  <c r="IH124" i="8"/>
  <c r="II124" i="8" s="1"/>
  <c r="P125" i="8"/>
  <c r="IH125" i="8"/>
  <c r="II125" i="8" s="1"/>
  <c r="P126" i="8"/>
  <c r="IH126" i="8"/>
  <c r="II126" i="8"/>
  <c r="IH127" i="8"/>
  <c r="G4" i="13"/>
  <c r="D12" i="15" l="1"/>
  <c r="E9" i="13" s="1"/>
  <c r="D12" i="9"/>
  <c r="E8" i="13" s="1"/>
  <c r="O132" i="9"/>
  <c r="D11" i="13"/>
  <c r="P127" i="8"/>
  <c r="D12" i="8"/>
  <c r="E7" i="13" s="1"/>
  <c r="I10" i="14"/>
  <c r="K10" i="14"/>
  <c r="C133" i="9"/>
  <c r="E10" i="13" l="1"/>
</calcChain>
</file>

<file path=xl/sharedStrings.xml><?xml version="1.0" encoding="utf-8"?>
<sst xmlns="http://schemas.openxmlformats.org/spreadsheetml/2006/main" count="196" uniqueCount="125">
  <si>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</si>
  <si>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</si>
  <si>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</si>
  <si>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</si>
  <si>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</si>
  <si>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</si>
  <si>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</si>
  <si>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</si>
  <si>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</si>
  <si>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</si>
  <si>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</si>
  <si>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</si>
  <si>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</si>
  <si>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</si>
  <si>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</si>
  <si>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</si>
  <si>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</si>
  <si>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</si>
  <si>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</si>
  <si>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</si>
  <si>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</si>
  <si>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</si>
  <si>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</si>
  <si>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</si>
  <si>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</si>
  <si>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</si>
  <si>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</si>
  <si>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</si>
  <si>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</si>
  <si>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</si>
  <si>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</si>
  <si>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</si>
  <si>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</si>
  <si>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</si>
  <si>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</si>
  <si>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</si>
  <si>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</si>
  <si>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</si>
  <si>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</si>
  <si>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</si>
  <si>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</si>
  <si>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</si>
  <si>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</si>
  <si>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</si>
  <si>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</si>
  <si>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</si>
  <si>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</si>
  <si>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</si>
  <si>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</si>
  <si>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</si>
  <si>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</si>
  <si>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</si>
  <si>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</si>
  <si>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</si>
  <si>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</si>
  <si>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</si>
  <si>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</si>
  <si>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</si>
  <si>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</si>
  <si>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</si>
  <si>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</si>
  <si>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</si>
  <si>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</si>
  <si>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</si>
  <si>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</si>
  <si>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</si>
  <si>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</si>
  <si>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</si>
  <si>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</si>
  <si>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</si>
  <si>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</si>
  <si>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</si>
  <si>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</si>
  <si>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</si>
  <si>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</si>
  <si>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</si>
  <si>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</si>
  <si>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</si>
  <si>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</si>
  <si>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</si>
  <si>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</si>
  <si>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</si>
  <si>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</si>
  <si>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</si>
  <si>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</si>
  <si>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</si>
  <si>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</si>
  <si>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</si>
  <si>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</si>
  <si>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</si>
  <si>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</si>
  <si>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</si>
  <si>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</si>
  <si>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</si>
  <si>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</si>
  <si>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</si>
  <si>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</si>
  <si>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</si>
  <si>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</si>
  <si>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</si>
  <si>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</si>
  <si>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</si>
  <si>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</si>
  <si>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</si>
  <si>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</si>
  <si>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</si>
  <si>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</si>
  <si>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</si>
  <si>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</si>
  <si>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</si>
  <si>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</si>
  <si>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</si>
  <si>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</si>
  <si>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</si>
  <si>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</si>
  <si>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</si>
  <si>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</si>
  <si>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</si>
  <si>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</si>
  <si>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</si>
  <si>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</si>
  <si>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 xml:space="preserve">CALL FOR PROPOSALS </t>
  </si>
  <si>
    <t xml:space="preserve">FAPESP-OSU / COLLABORATIVE RESEARCH PROGRAM </t>
  </si>
  <si>
    <t xml:space="preserve">FAPESP-OSU /  COLLABORATIVE RESEARCH PROGRAM </t>
  </si>
  <si>
    <t>FAPESP, MARCH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</si>
</sst>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83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381000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85725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7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79" t="s">
        <v>121</v>
      </c>
      <c r="N4" s="280"/>
      <c r="O4" s="280"/>
      <c r="P4" s="280"/>
      <c r="Q4" s="281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82" t="s">
        <v>122</v>
      </c>
      <c r="N5" s="283"/>
      <c r="O5" s="283"/>
      <c r="P5" s="283"/>
      <c r="Q5" s="284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M6" s="285"/>
      <c r="N6" s="286"/>
      <c r="O6" s="286"/>
      <c r="P6" s="286"/>
      <c r="Q6" s="287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3" t="s">
        <v>111</v>
      </c>
      <c r="C8" s="24"/>
      <c r="D8" s="7"/>
      <c r="E8" s="7"/>
      <c r="F8" s="292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4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88" t="s">
        <v>112</v>
      </c>
      <c r="C10" s="288"/>
      <c r="D10" s="288"/>
      <c r="E10" s="289"/>
      <c r="F10" s="290"/>
      <c r="G10" s="291"/>
      <c r="I10" s="244"/>
      <c r="J10" s="244"/>
      <c r="K10" s="244"/>
      <c r="L10" s="244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74" t="s">
        <v>61</v>
      </c>
      <c r="C12" s="275"/>
      <c r="D12" s="276" t="str">
        <f>IF(SUM(P15:P41)=0,"",SUM(P15:P41))</f>
        <v/>
      </c>
      <c r="E12" s="277"/>
      <c r="F12" s="277"/>
      <c r="G12" s="278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58" t="s">
        <v>8</v>
      </c>
      <c r="C14" s="258"/>
      <c r="D14" s="110" t="s">
        <v>114</v>
      </c>
      <c r="E14" s="254" t="s">
        <v>115</v>
      </c>
      <c r="F14" s="255"/>
      <c r="G14" s="255"/>
      <c r="H14" s="255"/>
      <c r="I14" s="255"/>
      <c r="J14" s="255"/>
      <c r="K14" s="255"/>
      <c r="L14" s="255"/>
      <c r="M14" s="255"/>
      <c r="N14" s="256"/>
      <c r="O14" s="208" t="s">
        <v>116</v>
      </c>
      <c r="P14" s="208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72"/>
      <c r="C15" s="273"/>
      <c r="D15" s="57"/>
      <c r="E15" s="353"/>
      <c r="F15" s="354"/>
      <c r="G15" s="354"/>
      <c r="H15" s="354"/>
      <c r="I15" s="354"/>
      <c r="J15" s="354"/>
      <c r="K15" s="354"/>
      <c r="L15" s="354"/>
      <c r="M15" s="354"/>
      <c r="N15" s="355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72"/>
      <c r="C16" s="273"/>
      <c r="D16" s="57"/>
      <c r="E16" s="353"/>
      <c r="F16" s="354"/>
      <c r="G16" s="354"/>
      <c r="H16" s="354"/>
      <c r="I16" s="354"/>
      <c r="J16" s="354"/>
      <c r="K16" s="354"/>
      <c r="L16" s="354"/>
      <c r="M16" s="354"/>
      <c r="N16" s="355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72"/>
      <c r="C17" s="273"/>
      <c r="D17" s="213"/>
      <c r="E17" s="354"/>
      <c r="F17" s="354"/>
      <c r="G17" s="354"/>
      <c r="H17" s="354"/>
      <c r="I17" s="354"/>
      <c r="J17" s="354"/>
      <c r="K17" s="354"/>
      <c r="L17" s="354"/>
      <c r="M17" s="354"/>
      <c r="N17" s="355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72"/>
      <c r="C18" s="273"/>
      <c r="D18" s="213"/>
      <c r="E18" s="354"/>
      <c r="F18" s="354"/>
      <c r="G18" s="354"/>
      <c r="H18" s="354"/>
      <c r="I18" s="354"/>
      <c r="J18" s="354"/>
      <c r="K18" s="354"/>
      <c r="L18" s="354"/>
      <c r="M18" s="354"/>
      <c r="N18" s="355"/>
      <c r="O18" s="100"/>
      <c r="P18" s="190" t="str">
        <f t="shared" si="0"/>
        <v/>
      </c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72"/>
      <c r="C19" s="273"/>
      <c r="D19" s="213"/>
      <c r="E19" s="354"/>
      <c r="F19" s="354"/>
      <c r="G19" s="354"/>
      <c r="H19" s="354"/>
      <c r="I19" s="354"/>
      <c r="J19" s="354"/>
      <c r="K19" s="354"/>
      <c r="L19" s="354"/>
      <c r="M19" s="354"/>
      <c r="N19" s="355"/>
      <c r="O19" s="100"/>
      <c r="P19" s="190" t="str">
        <f t="shared" si="0"/>
        <v/>
      </c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72"/>
      <c r="C20" s="273"/>
      <c r="D20" s="213"/>
      <c r="E20" s="354"/>
      <c r="F20" s="354"/>
      <c r="G20" s="354"/>
      <c r="H20" s="354"/>
      <c r="I20" s="354"/>
      <c r="J20" s="354"/>
      <c r="K20" s="354"/>
      <c r="L20" s="354"/>
      <c r="M20" s="354"/>
      <c r="N20" s="355"/>
      <c r="O20" s="100"/>
      <c r="P20" s="190" t="str">
        <f t="shared" si="0"/>
        <v/>
      </c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72"/>
      <c r="C21" s="273"/>
      <c r="D21" s="213"/>
      <c r="E21" s="354"/>
      <c r="F21" s="354"/>
      <c r="G21" s="354"/>
      <c r="H21" s="354"/>
      <c r="I21" s="354"/>
      <c r="J21" s="354"/>
      <c r="K21" s="354"/>
      <c r="L21" s="354"/>
      <c r="M21" s="354"/>
      <c r="N21" s="355"/>
      <c r="O21" s="100"/>
      <c r="P21" s="190" t="str">
        <f t="shared" si="0"/>
        <v/>
      </c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72"/>
      <c r="C22" s="273"/>
      <c r="D22" s="213"/>
      <c r="E22" s="354"/>
      <c r="F22" s="354"/>
      <c r="G22" s="354"/>
      <c r="H22" s="354"/>
      <c r="I22" s="354"/>
      <c r="J22" s="354"/>
      <c r="K22" s="354"/>
      <c r="L22" s="354"/>
      <c r="M22" s="354"/>
      <c r="N22" s="355"/>
      <c r="O22" s="100"/>
      <c r="P22" s="190" t="str">
        <f t="shared" si="0"/>
        <v/>
      </c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72"/>
      <c r="C23" s="273"/>
      <c r="D23" s="57"/>
      <c r="E23" s="353"/>
      <c r="F23" s="354"/>
      <c r="G23" s="354"/>
      <c r="H23" s="354"/>
      <c r="I23" s="354"/>
      <c r="J23" s="354"/>
      <c r="K23" s="354"/>
      <c r="L23" s="354"/>
      <c r="M23" s="354"/>
      <c r="N23" s="355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72"/>
      <c r="C24" s="273"/>
      <c r="D24" s="57"/>
      <c r="E24" s="353"/>
      <c r="F24" s="354"/>
      <c r="G24" s="354"/>
      <c r="H24" s="354"/>
      <c r="I24" s="354"/>
      <c r="J24" s="354"/>
      <c r="K24" s="354"/>
      <c r="L24" s="354"/>
      <c r="M24" s="354"/>
      <c r="N24" s="355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72"/>
      <c r="C25" s="273"/>
      <c r="D25" s="57"/>
      <c r="E25" s="353"/>
      <c r="F25" s="354"/>
      <c r="G25" s="354"/>
      <c r="H25" s="354"/>
      <c r="I25" s="354"/>
      <c r="J25" s="354"/>
      <c r="K25" s="354"/>
      <c r="L25" s="354"/>
      <c r="M25" s="354"/>
      <c r="N25" s="355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72"/>
      <c r="C26" s="273"/>
      <c r="D26" s="57"/>
      <c r="E26" s="353"/>
      <c r="F26" s="354"/>
      <c r="G26" s="354"/>
      <c r="H26" s="354"/>
      <c r="I26" s="354"/>
      <c r="J26" s="354"/>
      <c r="K26" s="354"/>
      <c r="L26" s="354"/>
      <c r="M26" s="354"/>
      <c r="N26" s="355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72"/>
      <c r="C27" s="273"/>
      <c r="D27" s="57"/>
      <c r="E27" s="353"/>
      <c r="F27" s="354"/>
      <c r="G27" s="354"/>
      <c r="H27" s="354"/>
      <c r="I27" s="354"/>
      <c r="J27" s="354"/>
      <c r="K27" s="354"/>
      <c r="L27" s="354"/>
      <c r="M27" s="354"/>
      <c r="N27" s="355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72"/>
      <c r="C28" s="273"/>
      <c r="D28" s="57"/>
      <c r="E28" s="353"/>
      <c r="F28" s="354"/>
      <c r="G28" s="354"/>
      <c r="H28" s="354"/>
      <c r="I28" s="354"/>
      <c r="J28" s="354"/>
      <c r="K28" s="354"/>
      <c r="L28" s="354"/>
      <c r="M28" s="354"/>
      <c r="N28" s="355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72"/>
      <c r="C29" s="273"/>
      <c r="D29" s="57"/>
      <c r="E29" s="353"/>
      <c r="F29" s="354"/>
      <c r="G29" s="354"/>
      <c r="H29" s="354"/>
      <c r="I29" s="354"/>
      <c r="J29" s="354"/>
      <c r="K29" s="354"/>
      <c r="L29" s="354"/>
      <c r="M29" s="354"/>
      <c r="N29" s="355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72"/>
      <c r="C30" s="273"/>
      <c r="D30" s="57"/>
      <c r="E30" s="353"/>
      <c r="F30" s="354"/>
      <c r="G30" s="354"/>
      <c r="H30" s="354"/>
      <c r="I30" s="354"/>
      <c r="J30" s="354"/>
      <c r="K30" s="354"/>
      <c r="L30" s="354"/>
      <c r="M30" s="354"/>
      <c r="N30" s="355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72"/>
      <c r="C31" s="273"/>
      <c r="D31" s="57"/>
      <c r="E31" s="353"/>
      <c r="F31" s="354"/>
      <c r="G31" s="354"/>
      <c r="H31" s="354"/>
      <c r="I31" s="354"/>
      <c r="J31" s="354"/>
      <c r="K31" s="354"/>
      <c r="L31" s="354"/>
      <c r="M31" s="354"/>
      <c r="N31" s="355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72"/>
      <c r="C32" s="273"/>
      <c r="D32" s="57"/>
      <c r="E32" s="353"/>
      <c r="F32" s="354"/>
      <c r="G32" s="354"/>
      <c r="H32" s="354"/>
      <c r="I32" s="354"/>
      <c r="J32" s="354"/>
      <c r="K32" s="354"/>
      <c r="L32" s="354"/>
      <c r="M32" s="354"/>
      <c r="N32" s="355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72"/>
      <c r="C33" s="273"/>
      <c r="D33" s="57"/>
      <c r="E33" s="353"/>
      <c r="F33" s="354"/>
      <c r="G33" s="354"/>
      <c r="H33" s="354"/>
      <c r="I33" s="354"/>
      <c r="J33" s="354"/>
      <c r="K33" s="354"/>
      <c r="L33" s="354"/>
      <c r="M33" s="354"/>
      <c r="N33" s="355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72"/>
      <c r="C34" s="273"/>
      <c r="D34" s="57"/>
      <c r="E34" s="353"/>
      <c r="F34" s="354"/>
      <c r="G34" s="354"/>
      <c r="H34" s="354"/>
      <c r="I34" s="354"/>
      <c r="J34" s="354"/>
      <c r="K34" s="354"/>
      <c r="L34" s="354"/>
      <c r="M34" s="354"/>
      <c r="N34" s="355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72"/>
      <c r="C35" s="273"/>
      <c r="D35" s="57"/>
      <c r="E35" s="353"/>
      <c r="F35" s="354"/>
      <c r="G35" s="354"/>
      <c r="H35" s="354"/>
      <c r="I35" s="354"/>
      <c r="J35" s="354"/>
      <c r="K35" s="354"/>
      <c r="L35" s="354"/>
      <c r="M35" s="354"/>
      <c r="N35" s="355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72"/>
      <c r="C36" s="273"/>
      <c r="D36" s="57"/>
      <c r="E36" s="353"/>
      <c r="F36" s="354"/>
      <c r="G36" s="354"/>
      <c r="H36" s="354"/>
      <c r="I36" s="354"/>
      <c r="J36" s="354"/>
      <c r="K36" s="354"/>
      <c r="L36" s="354"/>
      <c r="M36" s="354"/>
      <c r="N36" s="355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72"/>
      <c r="C37" s="273"/>
      <c r="D37" s="57"/>
      <c r="E37" s="353"/>
      <c r="F37" s="354"/>
      <c r="G37" s="354"/>
      <c r="H37" s="354"/>
      <c r="I37" s="354"/>
      <c r="J37" s="354"/>
      <c r="K37" s="354"/>
      <c r="L37" s="354"/>
      <c r="M37" s="354"/>
      <c r="N37" s="355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72"/>
      <c r="C38" s="273"/>
      <c r="D38" s="57"/>
      <c r="E38" s="353"/>
      <c r="F38" s="354"/>
      <c r="G38" s="354"/>
      <c r="H38" s="354"/>
      <c r="I38" s="354"/>
      <c r="J38" s="354"/>
      <c r="K38" s="354"/>
      <c r="L38" s="354"/>
      <c r="M38" s="354"/>
      <c r="N38" s="355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72"/>
      <c r="C39" s="273"/>
      <c r="D39" s="57"/>
      <c r="E39" s="353"/>
      <c r="F39" s="354"/>
      <c r="G39" s="354"/>
      <c r="H39" s="354"/>
      <c r="I39" s="354"/>
      <c r="J39" s="354"/>
      <c r="K39" s="354"/>
      <c r="L39" s="354"/>
      <c r="M39" s="354"/>
      <c r="N39" s="355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72"/>
      <c r="C40" s="273"/>
      <c r="D40" s="57"/>
      <c r="E40" s="353"/>
      <c r="F40" s="354"/>
      <c r="G40" s="354"/>
      <c r="H40" s="354"/>
      <c r="I40" s="354"/>
      <c r="J40" s="354"/>
      <c r="K40" s="354"/>
      <c r="L40" s="354"/>
      <c r="M40" s="354"/>
      <c r="N40" s="355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72"/>
      <c r="C41" s="273"/>
      <c r="D41" s="57"/>
      <c r="E41" s="353"/>
      <c r="F41" s="354"/>
      <c r="G41" s="354"/>
      <c r="H41" s="354"/>
      <c r="I41" s="354"/>
      <c r="J41" s="354"/>
      <c r="K41" s="354"/>
      <c r="L41" s="354"/>
      <c r="M41" s="354"/>
      <c r="N41" s="355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48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57" t="s">
        <v>124</v>
      </c>
      <c r="C44" s="257"/>
      <c r="D44" s="257"/>
      <c r="E44" s="257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38"/>
      <c r="C45" s="238"/>
      <c r="D45" s="238"/>
      <c r="E45" s="238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63" t="s">
        <v>15</v>
      </c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63" t="s">
        <v>25</v>
      </c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60" t="s">
        <v>16</v>
      </c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2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58" t="s">
        <v>8</v>
      </c>
      <c r="C122" s="259"/>
      <c r="D122" s="110" t="s">
        <v>13</v>
      </c>
      <c r="E122" s="254" t="s">
        <v>14</v>
      </c>
      <c r="F122" s="255"/>
      <c r="G122" s="255"/>
      <c r="H122" s="255"/>
      <c r="I122" s="255"/>
      <c r="J122" s="255"/>
      <c r="K122" s="255"/>
      <c r="L122" s="255"/>
      <c r="M122" s="255"/>
      <c r="N122" s="256"/>
      <c r="O122" s="208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70">
        <v>1</v>
      </c>
      <c r="C123" s="271"/>
      <c r="D123" s="118">
        <v>1</v>
      </c>
      <c r="E123" s="267" t="s">
        <v>34</v>
      </c>
      <c r="F123" s="268"/>
      <c r="G123" s="268"/>
      <c r="H123" s="268"/>
      <c r="I123" s="268"/>
      <c r="J123" s="268"/>
      <c r="K123" s="268"/>
      <c r="L123" s="268"/>
      <c r="M123" s="268"/>
      <c r="N123" s="269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65">
        <v>2</v>
      </c>
      <c r="C124" s="266"/>
      <c r="D124" s="119">
        <v>2</v>
      </c>
      <c r="E124" s="267" t="s">
        <v>35</v>
      </c>
      <c r="F124" s="268"/>
      <c r="G124" s="268"/>
      <c r="H124" s="268"/>
      <c r="I124" s="268"/>
      <c r="J124" s="268"/>
      <c r="K124" s="268"/>
      <c r="L124" s="268"/>
      <c r="M124" s="268"/>
      <c r="N124" s="269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65">
        <v>3</v>
      </c>
      <c r="C125" s="266"/>
      <c r="D125" s="119">
        <v>1</v>
      </c>
      <c r="E125" s="267" t="s">
        <v>36</v>
      </c>
      <c r="F125" s="268"/>
      <c r="G125" s="268"/>
      <c r="H125" s="268"/>
      <c r="I125" s="268"/>
      <c r="J125" s="268"/>
      <c r="K125" s="268"/>
      <c r="L125" s="268"/>
      <c r="M125" s="268"/>
      <c r="N125" s="269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65">
        <v>4</v>
      </c>
      <c r="C126" s="266"/>
      <c r="D126" s="119">
        <v>1</v>
      </c>
      <c r="E126" s="267" t="s">
        <v>37</v>
      </c>
      <c r="F126" s="268"/>
      <c r="G126" s="268"/>
      <c r="H126" s="268"/>
      <c r="I126" s="268"/>
      <c r="J126" s="268"/>
      <c r="K126" s="268"/>
      <c r="L126" s="268"/>
      <c r="M126" s="268"/>
      <c r="N126" s="269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65"/>
      <c r="C127" s="266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64"/>
      <c r="Q128" s="264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9">
    <mergeCell ref="M4:Q4"/>
    <mergeCell ref="M5:Q6"/>
    <mergeCell ref="B10:D10"/>
    <mergeCell ref="E10:G10"/>
    <mergeCell ref="F8:Q8"/>
    <mergeCell ref="B40:C40"/>
    <mergeCell ref="B41:C41"/>
    <mergeCell ref="E33:N33"/>
    <mergeCell ref="B39:C39"/>
    <mergeCell ref="E35:N35"/>
    <mergeCell ref="E38:N38"/>
    <mergeCell ref="E40:N40"/>
    <mergeCell ref="E36:N36"/>
    <mergeCell ref="E24:N24"/>
    <mergeCell ref="E27:N27"/>
    <mergeCell ref="B29:C29"/>
    <mergeCell ref="E28:N28"/>
    <mergeCell ref="B28:C28"/>
    <mergeCell ref="E29:N29"/>
    <mergeCell ref="B12:C12"/>
    <mergeCell ref="D12:G12"/>
    <mergeCell ref="E23:N23"/>
    <mergeCell ref="B17:C17"/>
    <mergeCell ref="E26:N26"/>
    <mergeCell ref="B26:C26"/>
    <mergeCell ref="E14:N14"/>
    <mergeCell ref="E18:N18"/>
    <mergeCell ref="E19:N19"/>
    <mergeCell ref="E20:N20"/>
    <mergeCell ref="E21:N21"/>
    <mergeCell ref="E15:N15"/>
    <mergeCell ref="E16:N16"/>
    <mergeCell ref="E17:N17"/>
    <mergeCell ref="B23:C23"/>
    <mergeCell ref="B14:C14"/>
    <mergeCell ref="B15:C15"/>
    <mergeCell ref="B16:C16"/>
    <mergeCell ref="B37:C37"/>
    <mergeCell ref="B24:C24"/>
    <mergeCell ref="B27:C27"/>
    <mergeCell ref="B30:C30"/>
    <mergeCell ref="B36:C36"/>
    <mergeCell ref="B18:C18"/>
    <mergeCell ref="B19:C19"/>
    <mergeCell ref="B20:C20"/>
    <mergeCell ref="B21:C21"/>
    <mergeCell ref="B22:C22"/>
    <mergeCell ref="B104:Q104"/>
    <mergeCell ref="B102:Q102"/>
    <mergeCell ref="B101:Q101"/>
    <mergeCell ref="E30:N30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E41:N41"/>
    <mergeCell ref="B38:C38"/>
    <mergeCell ref="E22:N22"/>
    <mergeCell ref="B25:C25"/>
    <mergeCell ref="E25:N25"/>
    <mergeCell ref="E122:N122"/>
    <mergeCell ref="B31:C31"/>
    <mergeCell ref="B33:C33"/>
    <mergeCell ref="B34:C34"/>
    <mergeCell ref="B32:C32"/>
    <mergeCell ref="E31:N31"/>
    <mergeCell ref="E32:N32"/>
    <mergeCell ref="B44:E44"/>
    <mergeCell ref="B35:C35"/>
    <mergeCell ref="E37:N37"/>
    <mergeCell ref="E39:N39"/>
    <mergeCell ref="E34:N34"/>
    <mergeCell ref="B122:C122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E15:N41 B15:C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5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0"/>
      <c r="M3" s="250"/>
      <c r="N3" s="250"/>
      <c r="O3" s="250"/>
      <c r="P3" s="250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79" t="s">
        <v>121</v>
      </c>
      <c r="M4" s="280"/>
      <c r="N4" s="280"/>
      <c r="O4" s="280"/>
      <c r="P4" s="281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82" t="s">
        <v>123</v>
      </c>
      <c r="M5" s="283"/>
      <c r="N5" s="283"/>
      <c r="O5" s="283"/>
      <c r="P5" s="284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L6" s="285"/>
      <c r="M6" s="286"/>
      <c r="N6" s="286"/>
      <c r="O6" s="286"/>
      <c r="P6" s="287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2" t="s">
        <v>111</v>
      </c>
      <c r="C8" s="302"/>
      <c r="D8" s="302"/>
      <c r="E8" s="302"/>
      <c r="F8" s="292"/>
      <c r="G8" s="293"/>
      <c r="H8" s="293"/>
      <c r="I8" s="293"/>
      <c r="J8" s="293"/>
      <c r="K8" s="293"/>
      <c r="L8" s="293"/>
      <c r="M8" s="293"/>
      <c r="N8" s="293"/>
      <c r="O8" s="293"/>
      <c r="P8" s="294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88" t="s">
        <v>112</v>
      </c>
      <c r="C10" s="288"/>
      <c r="D10" s="288"/>
      <c r="E10" s="289"/>
      <c r="F10" s="290"/>
      <c r="G10" s="291"/>
      <c r="I10" s="244"/>
      <c r="J10" s="244"/>
      <c r="K10" s="244"/>
      <c r="L10" s="244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0" t="s">
        <v>61</v>
      </c>
      <c r="C12" s="301"/>
      <c r="D12" s="276" t="str">
        <f>IF(SUM(O15:O44)=0,"",SUM(O15:O44))</f>
        <v/>
      </c>
      <c r="E12" s="277"/>
      <c r="F12" s="277"/>
      <c r="G12" s="278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39" customFormat="1" ht="31.5" customHeight="1">
      <c r="A14" s="87"/>
      <c r="B14" s="295" t="s">
        <v>8</v>
      </c>
      <c r="C14" s="296"/>
      <c r="D14" s="110" t="s">
        <v>114</v>
      </c>
      <c r="E14" s="254" t="s">
        <v>115</v>
      </c>
      <c r="F14" s="255"/>
      <c r="G14" s="255"/>
      <c r="H14" s="255"/>
      <c r="I14" s="255"/>
      <c r="J14" s="255"/>
      <c r="K14" s="255"/>
      <c r="L14" s="255"/>
      <c r="M14" s="255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2"/>
      <c r="C15" s="273"/>
      <c r="D15" s="57"/>
      <c r="E15" s="353"/>
      <c r="F15" s="354"/>
      <c r="G15" s="354"/>
      <c r="H15" s="354"/>
      <c r="I15" s="354"/>
      <c r="J15" s="354"/>
      <c r="K15" s="354"/>
      <c r="L15" s="354"/>
      <c r="M15" s="355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52"/>
      <c r="C16" s="253"/>
      <c r="D16" s="57"/>
      <c r="E16" s="353"/>
      <c r="F16" s="354"/>
      <c r="G16" s="354"/>
      <c r="H16" s="354"/>
      <c r="I16" s="354"/>
      <c r="J16" s="354"/>
      <c r="K16" s="354"/>
      <c r="L16" s="354"/>
      <c r="M16" s="355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52"/>
      <c r="C17" s="253"/>
      <c r="D17" s="213"/>
      <c r="E17" s="354"/>
      <c r="F17" s="354"/>
      <c r="G17" s="354"/>
      <c r="H17" s="354"/>
      <c r="I17" s="354"/>
      <c r="J17" s="354"/>
      <c r="K17" s="354"/>
      <c r="L17" s="354"/>
      <c r="M17" s="355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52"/>
      <c r="C18" s="253"/>
      <c r="D18" s="213"/>
      <c r="E18" s="354"/>
      <c r="F18" s="354"/>
      <c r="G18" s="354"/>
      <c r="H18" s="354"/>
      <c r="I18" s="354"/>
      <c r="J18" s="354"/>
      <c r="K18" s="354"/>
      <c r="L18" s="354"/>
      <c r="M18" s="355"/>
      <c r="N18" s="191"/>
      <c r="O18" s="190" t="str">
        <f t="shared" si="0"/>
        <v/>
      </c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52"/>
      <c r="C19" s="253"/>
      <c r="D19" s="213"/>
      <c r="E19" s="354"/>
      <c r="F19" s="354"/>
      <c r="G19" s="354"/>
      <c r="H19" s="354"/>
      <c r="I19" s="354"/>
      <c r="J19" s="354"/>
      <c r="K19" s="354"/>
      <c r="L19" s="354"/>
      <c r="M19" s="355"/>
      <c r="N19" s="191"/>
      <c r="O19" s="190" t="str">
        <f t="shared" si="0"/>
        <v/>
      </c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52"/>
      <c r="C20" s="253"/>
      <c r="D20" s="213"/>
      <c r="E20" s="354"/>
      <c r="F20" s="354"/>
      <c r="G20" s="354"/>
      <c r="H20" s="354"/>
      <c r="I20" s="354"/>
      <c r="J20" s="354"/>
      <c r="K20" s="354"/>
      <c r="L20" s="354"/>
      <c r="M20" s="355"/>
      <c r="N20" s="191"/>
      <c r="O20" s="190" t="str">
        <f t="shared" si="0"/>
        <v/>
      </c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52"/>
      <c r="C21" s="253"/>
      <c r="D21" s="213"/>
      <c r="E21" s="354"/>
      <c r="F21" s="354"/>
      <c r="G21" s="354"/>
      <c r="H21" s="354"/>
      <c r="I21" s="354"/>
      <c r="J21" s="354"/>
      <c r="K21" s="354"/>
      <c r="L21" s="354"/>
      <c r="M21" s="355"/>
      <c r="N21" s="191"/>
      <c r="O21" s="190" t="str">
        <f t="shared" si="0"/>
        <v/>
      </c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52"/>
      <c r="C22" s="253"/>
      <c r="D22" s="213"/>
      <c r="E22" s="354"/>
      <c r="F22" s="354"/>
      <c r="G22" s="354"/>
      <c r="H22" s="354"/>
      <c r="I22" s="354"/>
      <c r="J22" s="354"/>
      <c r="K22" s="354"/>
      <c r="L22" s="354"/>
      <c r="M22" s="355"/>
      <c r="N22" s="191"/>
      <c r="O22" s="190" t="str">
        <f t="shared" si="0"/>
        <v/>
      </c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52"/>
      <c r="C23" s="253"/>
      <c r="D23" s="57"/>
      <c r="E23" s="353"/>
      <c r="F23" s="354"/>
      <c r="G23" s="354"/>
      <c r="H23" s="354"/>
      <c r="I23" s="354"/>
      <c r="J23" s="354"/>
      <c r="K23" s="354"/>
      <c r="L23" s="354"/>
      <c r="M23" s="355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52"/>
      <c r="C24" s="253"/>
      <c r="D24" s="57"/>
      <c r="E24" s="353"/>
      <c r="F24" s="354"/>
      <c r="G24" s="354"/>
      <c r="H24" s="354"/>
      <c r="I24" s="354"/>
      <c r="J24" s="354"/>
      <c r="K24" s="354"/>
      <c r="L24" s="354"/>
      <c r="M24" s="355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52"/>
      <c r="C25" s="253"/>
      <c r="D25" s="57"/>
      <c r="E25" s="353"/>
      <c r="F25" s="354"/>
      <c r="G25" s="354"/>
      <c r="H25" s="354"/>
      <c r="I25" s="354"/>
      <c r="J25" s="354"/>
      <c r="K25" s="354"/>
      <c r="L25" s="354"/>
      <c r="M25" s="355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52"/>
      <c r="C26" s="253"/>
      <c r="D26" s="57"/>
      <c r="E26" s="353"/>
      <c r="F26" s="354"/>
      <c r="G26" s="354"/>
      <c r="H26" s="354"/>
      <c r="I26" s="354"/>
      <c r="J26" s="354"/>
      <c r="K26" s="354"/>
      <c r="L26" s="354"/>
      <c r="M26" s="355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52"/>
      <c r="C27" s="253"/>
      <c r="D27" s="57"/>
      <c r="E27" s="353"/>
      <c r="F27" s="354"/>
      <c r="G27" s="354"/>
      <c r="H27" s="354"/>
      <c r="I27" s="354"/>
      <c r="J27" s="354"/>
      <c r="K27" s="354"/>
      <c r="L27" s="354"/>
      <c r="M27" s="355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52"/>
      <c r="C28" s="253"/>
      <c r="D28" s="57"/>
      <c r="E28" s="353"/>
      <c r="F28" s="354"/>
      <c r="G28" s="354"/>
      <c r="H28" s="354"/>
      <c r="I28" s="354"/>
      <c r="J28" s="354"/>
      <c r="K28" s="354"/>
      <c r="L28" s="354"/>
      <c r="M28" s="355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52"/>
      <c r="C29" s="253"/>
      <c r="D29" s="57"/>
      <c r="E29" s="353"/>
      <c r="F29" s="354"/>
      <c r="G29" s="354"/>
      <c r="H29" s="354"/>
      <c r="I29" s="354"/>
      <c r="J29" s="354"/>
      <c r="K29" s="354"/>
      <c r="L29" s="354"/>
      <c r="M29" s="355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52"/>
      <c r="C30" s="253"/>
      <c r="D30" s="57"/>
      <c r="E30" s="353"/>
      <c r="F30" s="354"/>
      <c r="G30" s="354"/>
      <c r="H30" s="354"/>
      <c r="I30" s="354"/>
      <c r="J30" s="354"/>
      <c r="K30" s="354"/>
      <c r="L30" s="354"/>
      <c r="M30" s="355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52"/>
      <c r="C31" s="253"/>
      <c r="D31" s="57"/>
      <c r="E31" s="353"/>
      <c r="F31" s="354"/>
      <c r="G31" s="354"/>
      <c r="H31" s="354"/>
      <c r="I31" s="354"/>
      <c r="J31" s="354"/>
      <c r="K31" s="354"/>
      <c r="L31" s="354"/>
      <c r="M31" s="355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52"/>
      <c r="C32" s="253"/>
      <c r="D32" s="57"/>
      <c r="E32" s="353"/>
      <c r="F32" s="354"/>
      <c r="G32" s="354"/>
      <c r="H32" s="354"/>
      <c r="I32" s="354"/>
      <c r="J32" s="354"/>
      <c r="K32" s="354"/>
      <c r="L32" s="354"/>
      <c r="M32" s="355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52"/>
      <c r="C33" s="253"/>
      <c r="D33" s="57"/>
      <c r="E33" s="353"/>
      <c r="F33" s="354"/>
      <c r="G33" s="354"/>
      <c r="H33" s="354"/>
      <c r="I33" s="354"/>
      <c r="J33" s="354"/>
      <c r="K33" s="354"/>
      <c r="L33" s="354"/>
      <c r="M33" s="355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252"/>
      <c r="C34" s="253"/>
      <c r="D34" s="57"/>
      <c r="E34" s="353"/>
      <c r="F34" s="354"/>
      <c r="G34" s="354"/>
      <c r="H34" s="354"/>
      <c r="I34" s="354"/>
      <c r="J34" s="354"/>
      <c r="K34" s="354"/>
      <c r="L34" s="354"/>
      <c r="M34" s="355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52"/>
      <c r="C35" s="253"/>
      <c r="D35" s="57"/>
      <c r="E35" s="353"/>
      <c r="F35" s="354"/>
      <c r="G35" s="354"/>
      <c r="H35" s="354"/>
      <c r="I35" s="354"/>
      <c r="J35" s="354"/>
      <c r="K35" s="354"/>
      <c r="L35" s="354"/>
      <c r="M35" s="355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52"/>
      <c r="C36" s="253"/>
      <c r="D36" s="57"/>
      <c r="E36" s="353"/>
      <c r="F36" s="354"/>
      <c r="G36" s="354"/>
      <c r="H36" s="354"/>
      <c r="I36" s="354"/>
      <c r="J36" s="354"/>
      <c r="K36" s="354"/>
      <c r="L36" s="354"/>
      <c r="M36" s="355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52"/>
      <c r="C37" s="253"/>
      <c r="D37" s="57"/>
      <c r="E37" s="353"/>
      <c r="F37" s="354"/>
      <c r="G37" s="354"/>
      <c r="H37" s="354"/>
      <c r="I37" s="354"/>
      <c r="J37" s="354"/>
      <c r="K37" s="354"/>
      <c r="L37" s="354"/>
      <c r="M37" s="355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52"/>
      <c r="C38" s="253"/>
      <c r="D38" s="57"/>
      <c r="E38" s="353"/>
      <c r="F38" s="354"/>
      <c r="G38" s="354"/>
      <c r="H38" s="354"/>
      <c r="I38" s="354"/>
      <c r="J38" s="354"/>
      <c r="K38" s="354"/>
      <c r="L38" s="354"/>
      <c r="M38" s="355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52"/>
      <c r="C39" s="253"/>
      <c r="D39" s="57"/>
      <c r="E39" s="353"/>
      <c r="F39" s="354"/>
      <c r="G39" s="354"/>
      <c r="H39" s="354"/>
      <c r="I39" s="354"/>
      <c r="J39" s="354"/>
      <c r="K39" s="354"/>
      <c r="L39" s="354"/>
      <c r="M39" s="355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52"/>
      <c r="C40" s="253"/>
      <c r="D40" s="57"/>
      <c r="E40" s="353"/>
      <c r="F40" s="354"/>
      <c r="G40" s="354"/>
      <c r="H40" s="354"/>
      <c r="I40" s="354"/>
      <c r="J40" s="354"/>
      <c r="K40" s="354"/>
      <c r="L40" s="354"/>
      <c r="M40" s="355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52"/>
      <c r="C41" s="253"/>
      <c r="D41" s="57"/>
      <c r="E41" s="353"/>
      <c r="F41" s="354"/>
      <c r="G41" s="354"/>
      <c r="H41" s="354"/>
      <c r="I41" s="354"/>
      <c r="J41" s="354"/>
      <c r="K41" s="354"/>
      <c r="L41" s="354"/>
      <c r="M41" s="355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52"/>
      <c r="C42" s="253"/>
      <c r="D42" s="57"/>
      <c r="E42" s="353"/>
      <c r="F42" s="354"/>
      <c r="G42" s="354"/>
      <c r="H42" s="354"/>
      <c r="I42" s="354"/>
      <c r="J42" s="354"/>
      <c r="K42" s="354"/>
      <c r="L42" s="354"/>
      <c r="M42" s="355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52"/>
      <c r="C43" s="253"/>
      <c r="D43" s="57"/>
      <c r="E43" s="353"/>
      <c r="F43" s="354"/>
      <c r="G43" s="354"/>
      <c r="H43" s="354"/>
      <c r="I43" s="354"/>
      <c r="J43" s="354"/>
      <c r="K43" s="354"/>
      <c r="L43" s="354"/>
      <c r="M43" s="355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52"/>
      <c r="C44" s="253"/>
      <c r="D44" s="57"/>
      <c r="E44" s="353"/>
      <c r="F44" s="354"/>
      <c r="G44" s="354"/>
      <c r="H44" s="354"/>
      <c r="I44" s="354"/>
      <c r="J44" s="354"/>
      <c r="K44" s="354"/>
      <c r="L44" s="354"/>
      <c r="M44" s="355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7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MARCH 2013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0"/>
      <c r="P48" s="220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0"/>
      <c r="P49" s="220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63" t="s">
        <v>18</v>
      </c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63" t="s">
        <v>38</v>
      </c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297" t="s">
        <v>62</v>
      </c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9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58" t="s">
        <v>8</v>
      </c>
      <c r="D128" s="258"/>
      <c r="E128" s="110" t="s">
        <v>49</v>
      </c>
      <c r="F128" s="254" t="s">
        <v>14</v>
      </c>
      <c r="G128" s="255"/>
      <c r="H128" s="255"/>
      <c r="I128" s="255"/>
      <c r="J128" s="255"/>
      <c r="K128" s="255"/>
      <c r="L128" s="255"/>
      <c r="M128" s="256"/>
      <c r="N128" s="208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70">
        <v>1</v>
      </c>
      <c r="D129" s="271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65">
        <v>2</v>
      </c>
      <c r="D130" s="266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65">
        <v>3</v>
      </c>
      <c r="D131" s="266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03"/>
      <c r="D132" s="304"/>
      <c r="E132" s="304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MARCH 2013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9"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E40:M40"/>
    <mergeCell ref="E22:M22"/>
    <mergeCell ref="B25:C25"/>
    <mergeCell ref="B31:C31"/>
    <mergeCell ref="E27:M27"/>
    <mergeCell ref="B23:C23"/>
    <mergeCell ref="B24:C24"/>
    <mergeCell ref="E28:M28"/>
    <mergeCell ref="B22:C22"/>
    <mergeCell ref="L4:P4"/>
    <mergeCell ref="L5:P6"/>
    <mergeCell ref="B34:C34"/>
    <mergeCell ref="B32:C32"/>
    <mergeCell ref="E38:M38"/>
    <mergeCell ref="B28:C28"/>
    <mergeCell ref="E29:M29"/>
    <mergeCell ref="B29:C29"/>
    <mergeCell ref="E30:M30"/>
    <mergeCell ref="E24:M24"/>
    <mergeCell ref="E25:M25"/>
    <mergeCell ref="E26:M26"/>
    <mergeCell ref="B26:C26"/>
    <mergeCell ref="B27:C27"/>
    <mergeCell ref="B10:D10"/>
    <mergeCell ref="E10:G10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E39:M39"/>
    <mergeCell ref="F8:P8"/>
    <mergeCell ref="B14:C14"/>
    <mergeCell ref="E23:M23"/>
    <mergeCell ref="E18:M18"/>
    <mergeCell ref="E19:M19"/>
    <mergeCell ref="E20:M20"/>
    <mergeCell ref="E21:M21"/>
    <mergeCell ref="B16:C16"/>
    <mergeCell ref="E17:M17"/>
    <mergeCell ref="B17:C17"/>
    <mergeCell ref="E15:M15"/>
    <mergeCell ref="D12:G12"/>
    <mergeCell ref="B18:C18"/>
    <mergeCell ref="B19:C19"/>
    <mergeCell ref="B20:C20"/>
    <mergeCell ref="B21:C21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E15:N44 B15:C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6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38" t="s">
        <v>69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S6" s="161"/>
    </row>
    <row r="7" spans="1:241" s="175" customFormat="1" ht="19.5" customHeight="1">
      <c r="A7" s="173"/>
      <c r="B7" s="346" t="s">
        <v>70</v>
      </c>
      <c r="C7" s="346"/>
      <c r="D7" s="346"/>
      <c r="E7" s="346"/>
      <c r="F7" s="346" t="s">
        <v>71</v>
      </c>
      <c r="G7" s="346"/>
      <c r="H7" s="346"/>
      <c r="I7" s="346"/>
      <c r="J7" s="347" t="s">
        <v>72</v>
      </c>
      <c r="K7" s="347"/>
      <c r="L7" s="347"/>
      <c r="M7" s="347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39" t="e">
        <f>IF(#REF!="","",UPPER(#REF!))</f>
        <v>#REF!</v>
      </c>
      <c r="G8" s="339"/>
      <c r="H8" s="339"/>
      <c r="I8" s="339"/>
      <c r="J8" s="339"/>
      <c r="K8" s="339"/>
      <c r="L8" s="339"/>
      <c r="M8" s="340" t="s">
        <v>20</v>
      </c>
      <c r="N8" s="341"/>
      <c r="O8" s="342" t="e">
        <f>IF(#REF!="","",#REF!)</f>
        <v>#REF!</v>
      </c>
      <c r="P8" s="343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48" t="str">
        <f>IF(SUM(K15:K37)=0,"",(SUM(K15:K37)))</f>
        <v/>
      </c>
      <c r="F10" s="348"/>
      <c r="G10" s="348"/>
      <c r="H10" s="49"/>
      <c r="I10" s="344" t="str">
        <f>IF(K40="","","TOTAL BOLSA PC-IV")</f>
        <v>TOTAL BOLSA PC-IV</v>
      </c>
      <c r="J10" s="344"/>
      <c r="K10" s="345">
        <f>IF(K40="","",K40)</f>
        <v>2400</v>
      </c>
      <c r="L10" s="345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19" t="s">
        <v>3</v>
      </c>
      <c r="H12" s="320"/>
      <c r="I12" s="64" t="s">
        <v>4</v>
      </c>
      <c r="J12" s="64" t="s">
        <v>5</v>
      </c>
      <c r="K12" s="84" t="s">
        <v>6</v>
      </c>
      <c r="L12" s="321" t="s">
        <v>7</v>
      </c>
      <c r="M12" s="322"/>
      <c r="N12" s="322"/>
      <c r="O12" s="322"/>
      <c r="P12" s="323"/>
      <c r="R12" s="14" t="s">
        <v>71</v>
      </c>
    </row>
    <row r="13" spans="1:241" s="14" customFormat="1" ht="17.25" customHeight="1">
      <c r="A13" s="52"/>
      <c r="B13" s="305" t="s">
        <v>8</v>
      </c>
      <c r="C13" s="86"/>
      <c r="D13" s="86"/>
      <c r="E13" s="305" t="s">
        <v>48</v>
      </c>
      <c r="F13" s="305" t="s">
        <v>49</v>
      </c>
      <c r="G13" s="308" t="s">
        <v>50</v>
      </c>
      <c r="H13" s="309"/>
      <c r="I13" s="312" t="s">
        <v>51</v>
      </c>
      <c r="J13" s="96" t="s">
        <v>59</v>
      </c>
      <c r="K13" s="305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06"/>
      <c r="C14" s="74"/>
      <c r="D14" s="74"/>
      <c r="E14" s="306"/>
      <c r="F14" s="307"/>
      <c r="G14" s="310"/>
      <c r="H14" s="311"/>
      <c r="I14" s="313"/>
      <c r="J14" s="95" t="s">
        <v>60</v>
      </c>
      <c r="K14" s="324"/>
      <c r="L14" s="325" t="s">
        <v>21</v>
      </c>
      <c r="M14" s="326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27"/>
      <c r="D15" s="327"/>
      <c r="E15" s="89" t="s">
        <v>55</v>
      </c>
      <c r="F15" s="23">
        <v>2</v>
      </c>
      <c r="G15" s="314">
        <f t="shared" ref="G15:G35" si="0">IF(E15=0,"",INDEX($S$14:$S$24,MATCH(E15,$R$14:$R$24,0)))</f>
        <v>1898.4</v>
      </c>
      <c r="H15" s="315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16"/>
      <c r="M15" s="317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27"/>
      <c r="D16" s="327"/>
      <c r="E16" s="89"/>
      <c r="F16" s="23"/>
      <c r="G16" s="314" t="str">
        <f t="shared" si="0"/>
        <v/>
      </c>
      <c r="H16" s="315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16"/>
      <c r="M16" s="317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18"/>
      <c r="D17" s="318"/>
      <c r="E17" s="89"/>
      <c r="F17" s="66"/>
      <c r="G17" s="314" t="str">
        <f t="shared" si="0"/>
        <v/>
      </c>
      <c r="H17" s="315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16"/>
      <c r="M17" s="317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18"/>
      <c r="D18" s="318"/>
      <c r="E18" s="89"/>
      <c r="F18" s="66"/>
      <c r="G18" s="314" t="str">
        <f t="shared" si="0"/>
        <v/>
      </c>
      <c r="H18" s="315"/>
      <c r="I18" s="66"/>
      <c r="J18" s="102"/>
      <c r="K18" s="104" t="str">
        <f t="shared" si="1"/>
        <v/>
      </c>
      <c r="L18" s="316"/>
      <c r="M18" s="317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18"/>
      <c r="D19" s="318"/>
      <c r="E19" s="89"/>
      <c r="F19" s="66"/>
      <c r="G19" s="314" t="str">
        <f t="shared" si="0"/>
        <v/>
      </c>
      <c r="H19" s="315"/>
      <c r="I19" s="66"/>
      <c r="J19" s="102"/>
      <c r="K19" s="104" t="str">
        <f t="shared" si="1"/>
        <v/>
      </c>
      <c r="L19" s="316"/>
      <c r="M19" s="317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18"/>
      <c r="D20" s="318"/>
      <c r="E20" s="89"/>
      <c r="F20" s="66"/>
      <c r="G20" s="314" t="str">
        <f t="shared" si="0"/>
        <v/>
      </c>
      <c r="H20" s="315"/>
      <c r="I20" s="66"/>
      <c r="J20" s="102"/>
      <c r="K20" s="104" t="str">
        <f t="shared" si="1"/>
        <v/>
      </c>
      <c r="L20" s="316"/>
      <c r="M20" s="317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18"/>
      <c r="D21" s="318"/>
      <c r="E21" s="89"/>
      <c r="F21" s="66"/>
      <c r="G21" s="314" t="str">
        <f t="shared" si="0"/>
        <v/>
      </c>
      <c r="H21" s="315"/>
      <c r="I21" s="66"/>
      <c r="J21" s="102"/>
      <c r="K21" s="104" t="str">
        <f t="shared" si="1"/>
        <v/>
      </c>
      <c r="L21" s="316"/>
      <c r="M21" s="317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18"/>
      <c r="D22" s="318"/>
      <c r="E22" s="89"/>
      <c r="F22" s="66"/>
      <c r="G22" s="314" t="str">
        <f t="shared" si="0"/>
        <v/>
      </c>
      <c r="H22" s="315"/>
      <c r="I22" s="66"/>
      <c r="J22" s="102"/>
      <c r="K22" s="104" t="str">
        <f t="shared" si="1"/>
        <v/>
      </c>
      <c r="L22" s="316"/>
      <c r="M22" s="317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18"/>
      <c r="D23" s="318"/>
      <c r="E23" s="89"/>
      <c r="F23" s="66"/>
      <c r="G23" s="314" t="str">
        <f t="shared" si="0"/>
        <v/>
      </c>
      <c r="H23" s="315"/>
      <c r="I23" s="66"/>
      <c r="J23" s="102"/>
      <c r="K23" s="104" t="str">
        <f t="shared" si="1"/>
        <v/>
      </c>
      <c r="L23" s="316"/>
      <c r="M23" s="317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18"/>
      <c r="D24" s="318"/>
      <c r="E24" s="89"/>
      <c r="F24" s="66"/>
      <c r="G24" s="314" t="str">
        <f t="shared" si="0"/>
        <v/>
      </c>
      <c r="H24" s="315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16"/>
      <c r="M24" s="317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18"/>
      <c r="D25" s="318"/>
      <c r="E25" s="89"/>
      <c r="F25" s="66"/>
      <c r="G25" s="314" t="str">
        <f t="shared" si="0"/>
        <v/>
      </c>
      <c r="H25" s="315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16"/>
      <c r="M25" s="317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18"/>
      <c r="D26" s="318"/>
      <c r="E26" s="89"/>
      <c r="F26" s="66"/>
      <c r="G26" s="314" t="str">
        <f t="shared" si="0"/>
        <v/>
      </c>
      <c r="H26" s="315"/>
      <c r="I26" s="66"/>
      <c r="J26" s="102"/>
      <c r="K26" s="104" t="str">
        <f t="shared" si="1"/>
        <v/>
      </c>
      <c r="L26" s="316"/>
      <c r="M26" s="317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18"/>
      <c r="D27" s="318"/>
      <c r="E27" s="89"/>
      <c r="F27" s="66"/>
      <c r="G27" s="314" t="str">
        <f t="shared" si="0"/>
        <v/>
      </c>
      <c r="H27" s="315"/>
      <c r="I27" s="66"/>
      <c r="J27" s="102"/>
      <c r="K27" s="104" t="str">
        <f t="shared" si="1"/>
        <v/>
      </c>
      <c r="L27" s="316"/>
      <c r="M27" s="317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18"/>
      <c r="D28" s="318"/>
      <c r="E28" s="89"/>
      <c r="F28" s="66"/>
      <c r="G28" s="314" t="str">
        <f t="shared" si="0"/>
        <v/>
      </c>
      <c r="H28" s="315"/>
      <c r="I28" s="66"/>
      <c r="J28" s="102"/>
      <c r="K28" s="104" t="str">
        <f t="shared" si="1"/>
        <v/>
      </c>
      <c r="L28" s="316"/>
      <c r="M28" s="317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18"/>
      <c r="D29" s="318"/>
      <c r="E29" s="89"/>
      <c r="F29" s="66"/>
      <c r="G29" s="314" t="str">
        <f t="shared" si="0"/>
        <v/>
      </c>
      <c r="H29" s="315"/>
      <c r="I29" s="66"/>
      <c r="J29" s="102"/>
      <c r="K29" s="104" t="str">
        <f t="shared" si="1"/>
        <v/>
      </c>
      <c r="L29" s="316"/>
      <c r="M29" s="317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18"/>
      <c r="D30" s="318"/>
      <c r="E30" s="89"/>
      <c r="F30" s="66"/>
      <c r="G30" s="314" t="str">
        <f t="shared" si="0"/>
        <v/>
      </c>
      <c r="H30" s="315"/>
      <c r="I30" s="66"/>
      <c r="J30" s="102"/>
      <c r="K30" s="104" t="str">
        <f t="shared" si="1"/>
        <v/>
      </c>
      <c r="L30" s="316"/>
      <c r="M30" s="317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18"/>
      <c r="D31" s="318"/>
      <c r="E31" s="89"/>
      <c r="F31" s="66"/>
      <c r="G31" s="314" t="str">
        <f t="shared" si="0"/>
        <v/>
      </c>
      <c r="H31" s="315"/>
      <c r="I31" s="66"/>
      <c r="J31" s="102"/>
      <c r="K31" s="104" t="str">
        <f t="shared" si="1"/>
        <v/>
      </c>
      <c r="L31" s="316"/>
      <c r="M31" s="317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18"/>
      <c r="D32" s="318"/>
      <c r="E32" s="89"/>
      <c r="F32" s="66"/>
      <c r="G32" s="314" t="str">
        <f t="shared" si="0"/>
        <v/>
      </c>
      <c r="H32" s="315"/>
      <c r="I32" s="66"/>
      <c r="J32" s="102"/>
      <c r="K32" s="104" t="str">
        <f t="shared" si="1"/>
        <v/>
      </c>
      <c r="L32" s="316"/>
      <c r="M32" s="317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18"/>
      <c r="D33" s="318"/>
      <c r="E33" s="89"/>
      <c r="F33" s="66"/>
      <c r="G33" s="314" t="str">
        <f t="shared" si="0"/>
        <v/>
      </c>
      <c r="H33" s="315"/>
      <c r="I33" s="66"/>
      <c r="J33" s="102"/>
      <c r="K33" s="104" t="str">
        <f t="shared" si="1"/>
        <v/>
      </c>
      <c r="L33" s="316"/>
      <c r="M33" s="317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18"/>
      <c r="D34" s="318"/>
      <c r="E34" s="89"/>
      <c r="F34" s="66"/>
      <c r="G34" s="314" t="str">
        <f t="shared" si="0"/>
        <v/>
      </c>
      <c r="H34" s="315"/>
      <c r="I34" s="66"/>
      <c r="J34" s="102"/>
      <c r="K34" s="104" t="str">
        <f t="shared" si="1"/>
        <v/>
      </c>
      <c r="L34" s="316"/>
      <c r="M34" s="317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18"/>
      <c r="D35" s="318"/>
      <c r="E35" s="89"/>
      <c r="F35" s="66"/>
      <c r="G35" s="314" t="str">
        <f t="shared" si="0"/>
        <v/>
      </c>
      <c r="H35" s="315"/>
      <c r="I35" s="66"/>
      <c r="J35" s="102"/>
      <c r="K35" s="104" t="str">
        <f t="shared" si="1"/>
        <v/>
      </c>
      <c r="L35" s="316"/>
      <c r="M35" s="317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35" t="s">
        <v>74</v>
      </c>
      <c r="C36" s="336"/>
      <c r="D36" s="336"/>
      <c r="E36" s="336"/>
      <c r="F36" s="336"/>
      <c r="G36" s="336"/>
      <c r="H36" s="336"/>
      <c r="I36" s="336"/>
      <c r="J36" s="336"/>
      <c r="K36" s="337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28"/>
      <c r="D37" s="328"/>
      <c r="E37" s="171" t="s">
        <v>75</v>
      </c>
      <c r="F37" s="170" t="s">
        <v>49</v>
      </c>
      <c r="G37" s="329" t="s">
        <v>50</v>
      </c>
      <c r="H37" s="330"/>
      <c r="I37" s="177" t="s">
        <v>51</v>
      </c>
      <c r="J37" s="95" t="s">
        <v>60</v>
      </c>
      <c r="K37" s="172" t="s">
        <v>76</v>
      </c>
      <c r="L37" s="333"/>
      <c r="M37" s="334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14">
        <f>IF(E38=0,"",INDEX($S$14:$S$24,MATCH(E38,$R$14:$R$24,0)))</f>
        <v>1200</v>
      </c>
      <c r="H38" s="315"/>
      <c r="I38" s="188">
        <v>1</v>
      </c>
      <c r="J38" s="331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14" t="str">
        <f>IF(E39=0,"",INDEX($S$14:$S$24,MATCH(E39,$R$14:$R$24,0)))</f>
        <v/>
      </c>
      <c r="H39" s="315"/>
      <c r="I39" s="163"/>
      <c r="J39" s="332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57" t="e">
        <f>#REF!</f>
        <v>#REF!</v>
      </c>
      <c r="C40" s="257"/>
      <c r="D40" s="257"/>
      <c r="E40" s="257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221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5.42578125" style="20" customWidth="1"/>
    <col min="14" max="14" width="18.28515625" style="20" customWidth="1"/>
    <col min="15" max="15" width="14.5703125" style="20" customWidth="1"/>
    <col min="16" max="16" width="2" style="221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49"/>
      <c r="Q1" s="127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49"/>
      <c r="Q2" s="127"/>
    </row>
    <row r="3" spans="1:241" s="27" customFormat="1" ht="14.25" customHeight="1">
      <c r="A3" s="203"/>
      <c r="B3" s="3"/>
      <c r="C3" s="3"/>
      <c r="D3" s="3"/>
      <c r="E3" s="2"/>
      <c r="F3" s="2"/>
      <c r="G3" s="2"/>
      <c r="H3" s="2"/>
      <c r="I3" s="2"/>
      <c r="J3" s="2"/>
      <c r="K3" s="279" t="s">
        <v>121</v>
      </c>
      <c r="L3" s="280"/>
      <c r="M3" s="280"/>
      <c r="N3" s="280"/>
      <c r="O3" s="281"/>
      <c r="P3" s="249"/>
      <c r="Q3" s="127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K4" s="282" t="s">
        <v>122</v>
      </c>
      <c r="L4" s="283"/>
      <c r="M4" s="283"/>
      <c r="N4" s="283"/>
      <c r="O4" s="284"/>
      <c r="P4" s="249"/>
      <c r="Q4" s="127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K5" s="285"/>
      <c r="L5" s="286"/>
      <c r="M5" s="286"/>
      <c r="N5" s="286"/>
      <c r="O5" s="287"/>
      <c r="P5" s="249"/>
      <c r="Q5" s="127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71"/>
      <c r="M6" s="71"/>
      <c r="N6" s="71"/>
      <c r="O6" s="71"/>
      <c r="P6" s="249"/>
      <c r="Q6" s="251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49"/>
    </row>
    <row r="8" spans="1:241" s="27" customFormat="1" ht="21" customHeight="1">
      <c r="A8" s="203"/>
      <c r="B8" s="302" t="s">
        <v>111</v>
      </c>
      <c r="C8" s="302"/>
      <c r="D8" s="302"/>
      <c r="E8" s="302"/>
      <c r="F8" s="369"/>
      <c r="G8" s="370"/>
      <c r="H8" s="370"/>
      <c r="I8" s="370"/>
      <c r="J8" s="370"/>
      <c r="K8" s="370"/>
      <c r="L8" s="370"/>
      <c r="M8" s="370"/>
      <c r="N8" s="370"/>
      <c r="O8" s="371"/>
      <c r="P8" s="249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49"/>
    </row>
    <row r="10" spans="1:241" s="27" customFormat="1" ht="18.75" customHeight="1">
      <c r="A10" s="203"/>
      <c r="B10" s="288" t="s">
        <v>112</v>
      </c>
      <c r="C10" s="288"/>
      <c r="D10" s="369"/>
      <c r="E10" s="370"/>
      <c r="F10" s="370"/>
      <c r="G10" s="371"/>
      <c r="I10" s="244"/>
      <c r="J10" s="244"/>
      <c r="K10" s="244"/>
      <c r="L10" s="244"/>
      <c r="M10" s="3"/>
      <c r="N10" s="2"/>
      <c r="O10" s="2"/>
      <c r="P10" s="249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49"/>
    </row>
    <row r="12" spans="1:241" s="27" customFormat="1" ht="19.5" customHeight="1">
      <c r="A12" s="203"/>
      <c r="B12" s="373" t="s">
        <v>83</v>
      </c>
      <c r="C12" s="373"/>
      <c r="D12" s="372" t="str">
        <f>IF(SUM(N15:N30)=0,"",SUM(N15:N30))</f>
        <v/>
      </c>
      <c r="E12" s="277"/>
      <c r="F12" s="277"/>
      <c r="G12" s="278"/>
      <c r="H12" s="241"/>
      <c r="I12" s="193"/>
      <c r="J12" s="193"/>
      <c r="K12" s="193"/>
      <c r="L12" s="193"/>
      <c r="M12" s="69"/>
      <c r="N12" s="69"/>
      <c r="O12" s="69"/>
      <c r="P12" s="249"/>
    </row>
    <row r="13" spans="1:241" s="30" customFormat="1" ht="6.75" customHeight="1">
      <c r="A13" s="206"/>
      <c r="B13" s="12"/>
      <c r="C13" s="12"/>
      <c r="D13" s="12"/>
      <c r="E13" s="1"/>
      <c r="F13" s="1"/>
      <c r="G13" s="245"/>
      <c r="H13" s="242"/>
      <c r="I13" s="242"/>
      <c r="J13" s="242"/>
      <c r="K13" s="242"/>
      <c r="L13" s="242"/>
      <c r="M13" s="12"/>
      <c r="N13" s="1"/>
      <c r="O13" s="1"/>
      <c r="P13" s="249"/>
      <c r="Q13" s="29"/>
      <c r="R13" s="29"/>
      <c r="S13" s="29"/>
      <c r="T13" s="29"/>
      <c r="U13" s="29"/>
      <c r="V13" s="29"/>
    </row>
    <row r="14" spans="1:241" s="32" customFormat="1" ht="32.25" customHeight="1">
      <c r="A14" s="207"/>
      <c r="B14" s="110" t="s">
        <v>8</v>
      </c>
      <c r="C14" s="110" t="s">
        <v>114</v>
      </c>
      <c r="D14" s="254" t="s">
        <v>115</v>
      </c>
      <c r="E14" s="255"/>
      <c r="F14" s="255"/>
      <c r="G14" s="255"/>
      <c r="H14" s="255"/>
      <c r="I14" s="255"/>
      <c r="J14" s="255"/>
      <c r="K14" s="255"/>
      <c r="L14" s="255"/>
      <c r="M14" s="208" t="s">
        <v>116</v>
      </c>
      <c r="N14" s="209" t="s">
        <v>11</v>
      </c>
      <c r="O14" s="110" t="s">
        <v>9</v>
      </c>
      <c r="P14" s="249"/>
      <c r="Q14" s="211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2"/>
      <c r="B15" s="213"/>
      <c r="C15" s="213"/>
      <c r="D15" s="352"/>
      <c r="E15" s="352"/>
      <c r="F15" s="352"/>
      <c r="G15" s="352"/>
      <c r="H15" s="352"/>
      <c r="I15" s="352"/>
      <c r="J15" s="352"/>
      <c r="K15" s="352"/>
      <c r="L15" s="352"/>
      <c r="M15" s="214"/>
      <c r="N15" s="215" t="str">
        <f>IF(M15*C15=0,"",M15*C15)</f>
        <v/>
      </c>
      <c r="O15" s="39"/>
      <c r="P15" s="249"/>
      <c r="Q15" s="211" t="s">
        <v>85</v>
      </c>
      <c r="R15" s="27"/>
      <c r="S15" s="27"/>
      <c r="T15" s="27"/>
      <c r="U15" s="27"/>
      <c r="V15" s="27"/>
      <c r="IF15" s="34"/>
      <c r="IG15" s="216"/>
    </row>
    <row r="16" spans="1:241" s="33" customFormat="1" ht="29.25" customHeight="1">
      <c r="A16" s="212"/>
      <c r="B16" s="213"/>
      <c r="C16" s="213"/>
      <c r="D16" s="353"/>
      <c r="E16" s="354"/>
      <c r="F16" s="354"/>
      <c r="G16" s="354"/>
      <c r="H16" s="354"/>
      <c r="I16" s="354"/>
      <c r="J16" s="354"/>
      <c r="K16" s="354"/>
      <c r="L16" s="355"/>
      <c r="M16" s="214"/>
      <c r="N16" s="215" t="str">
        <f t="shared" ref="N16:N23" si="0">IF(M16*C16=0,"",M16*C16)</f>
        <v/>
      </c>
      <c r="O16" s="39"/>
      <c r="P16" s="202"/>
      <c r="Q16" s="211"/>
      <c r="R16" s="27"/>
      <c r="S16" s="27"/>
      <c r="T16" s="27"/>
      <c r="U16" s="27"/>
      <c r="V16" s="27"/>
      <c r="IF16" s="34"/>
      <c r="IG16" s="216"/>
    </row>
    <row r="17" spans="1:241" s="33" customFormat="1" ht="29.25" customHeight="1">
      <c r="A17" s="212"/>
      <c r="B17" s="213"/>
      <c r="C17" s="213"/>
      <c r="D17" s="353"/>
      <c r="E17" s="354"/>
      <c r="F17" s="354"/>
      <c r="G17" s="354"/>
      <c r="H17" s="354"/>
      <c r="I17" s="354"/>
      <c r="J17" s="354"/>
      <c r="K17" s="354"/>
      <c r="L17" s="355"/>
      <c r="M17" s="214"/>
      <c r="N17" s="215" t="str">
        <f t="shared" si="0"/>
        <v/>
      </c>
      <c r="O17" s="39"/>
      <c r="P17" s="202"/>
      <c r="Q17" s="211"/>
      <c r="R17" s="27"/>
      <c r="S17" s="27"/>
      <c r="T17" s="27"/>
      <c r="U17" s="27"/>
      <c r="V17" s="27"/>
      <c r="IF17" s="34"/>
      <c r="IG17" s="216"/>
    </row>
    <row r="18" spans="1:241" s="33" customFormat="1" ht="29.25" customHeight="1">
      <c r="A18" s="212"/>
      <c r="B18" s="213"/>
      <c r="C18" s="213"/>
      <c r="D18" s="353"/>
      <c r="E18" s="354"/>
      <c r="F18" s="354"/>
      <c r="G18" s="354"/>
      <c r="H18" s="354"/>
      <c r="I18" s="354"/>
      <c r="J18" s="354"/>
      <c r="K18" s="354"/>
      <c r="L18" s="355"/>
      <c r="M18" s="214"/>
      <c r="N18" s="215" t="str">
        <f t="shared" si="0"/>
        <v/>
      </c>
      <c r="O18" s="39"/>
      <c r="P18" s="202"/>
      <c r="Q18" s="211"/>
      <c r="R18" s="27"/>
      <c r="S18" s="27"/>
      <c r="T18" s="27"/>
      <c r="U18" s="27"/>
      <c r="V18" s="27"/>
      <c r="IF18" s="34"/>
      <c r="IG18" s="216"/>
    </row>
    <row r="19" spans="1:241" s="33" customFormat="1" ht="29.25" customHeight="1">
      <c r="A19" s="212"/>
      <c r="B19" s="213"/>
      <c r="C19" s="213"/>
      <c r="D19" s="353"/>
      <c r="E19" s="354"/>
      <c r="F19" s="354"/>
      <c r="G19" s="354"/>
      <c r="H19" s="354"/>
      <c r="I19" s="354"/>
      <c r="J19" s="354"/>
      <c r="K19" s="354"/>
      <c r="L19" s="355"/>
      <c r="M19" s="214"/>
      <c r="N19" s="215" t="str">
        <f t="shared" si="0"/>
        <v/>
      </c>
      <c r="O19" s="39"/>
      <c r="P19" s="202"/>
      <c r="Q19" s="211"/>
      <c r="R19" s="27"/>
      <c r="S19" s="27"/>
      <c r="T19" s="27"/>
      <c r="U19" s="27"/>
      <c r="V19" s="27"/>
      <c r="IF19" s="34"/>
      <c r="IG19" s="216"/>
    </row>
    <row r="20" spans="1:241" s="33" customFormat="1" ht="29.25" customHeight="1">
      <c r="A20" s="212"/>
      <c r="B20" s="213"/>
      <c r="C20" s="213"/>
      <c r="D20" s="353"/>
      <c r="E20" s="354"/>
      <c r="F20" s="354"/>
      <c r="G20" s="354"/>
      <c r="H20" s="354"/>
      <c r="I20" s="354"/>
      <c r="J20" s="354"/>
      <c r="K20" s="354"/>
      <c r="L20" s="355"/>
      <c r="M20" s="214"/>
      <c r="N20" s="215" t="str">
        <f t="shared" si="0"/>
        <v/>
      </c>
      <c r="O20" s="39"/>
      <c r="P20" s="202"/>
      <c r="Q20" s="211"/>
      <c r="R20" s="27"/>
      <c r="S20" s="27"/>
      <c r="T20" s="27"/>
      <c r="U20" s="27"/>
      <c r="V20" s="27"/>
      <c r="IF20" s="34"/>
      <c r="IG20" s="216"/>
    </row>
    <row r="21" spans="1:241" s="33" customFormat="1" ht="29.25" customHeight="1">
      <c r="A21" s="212"/>
      <c r="B21" s="213"/>
      <c r="C21" s="213"/>
      <c r="D21" s="352"/>
      <c r="E21" s="352"/>
      <c r="F21" s="352"/>
      <c r="G21" s="352"/>
      <c r="H21" s="352"/>
      <c r="I21" s="352"/>
      <c r="J21" s="352"/>
      <c r="K21" s="352"/>
      <c r="L21" s="352"/>
      <c r="M21" s="214"/>
      <c r="N21" s="215" t="str">
        <f t="shared" si="0"/>
        <v/>
      </c>
      <c r="O21" s="39"/>
      <c r="P21" s="202"/>
      <c r="Q21" s="27"/>
      <c r="R21" s="27"/>
      <c r="S21" s="27"/>
      <c r="T21" s="27"/>
      <c r="U21" s="27"/>
      <c r="V21" s="27"/>
      <c r="IF21" s="216"/>
      <c r="IG21" s="216"/>
    </row>
    <row r="22" spans="1:241" s="33" customFormat="1" ht="29.25" customHeight="1">
      <c r="A22" s="212"/>
      <c r="B22" s="213"/>
      <c r="C22" s="213"/>
      <c r="D22" s="352"/>
      <c r="E22" s="352"/>
      <c r="F22" s="352"/>
      <c r="G22" s="352"/>
      <c r="H22" s="352"/>
      <c r="I22" s="352"/>
      <c r="J22" s="352"/>
      <c r="K22" s="352"/>
      <c r="L22" s="352"/>
      <c r="M22" s="214"/>
      <c r="N22" s="215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2"/>
      <c r="B23" s="213"/>
      <c r="C23" s="213"/>
      <c r="D23" s="353"/>
      <c r="E23" s="354"/>
      <c r="F23" s="354"/>
      <c r="G23" s="354"/>
      <c r="H23" s="354"/>
      <c r="I23" s="354"/>
      <c r="J23" s="354"/>
      <c r="K23" s="354"/>
      <c r="L23" s="355"/>
      <c r="M23" s="214"/>
      <c r="N23" s="215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6"/>
    </row>
    <row r="24" spans="1:241" s="33" customFormat="1" ht="29.25" customHeight="1">
      <c r="A24" s="212"/>
      <c r="B24" s="213"/>
      <c r="C24" s="213"/>
      <c r="D24" s="352"/>
      <c r="E24" s="352"/>
      <c r="F24" s="352"/>
      <c r="G24" s="352"/>
      <c r="H24" s="352"/>
      <c r="I24" s="352"/>
      <c r="J24" s="352"/>
      <c r="K24" s="352"/>
      <c r="L24" s="352"/>
      <c r="M24" s="214"/>
      <c r="N24" s="215" t="str">
        <f t="shared" ref="N21:N30" si="1">IF(M24*C24=0,"",M24*C24)</f>
        <v/>
      </c>
      <c r="O24" s="39"/>
      <c r="P24" s="202"/>
      <c r="Q24" s="27"/>
      <c r="R24" s="27"/>
      <c r="S24" s="27"/>
      <c r="T24" s="27"/>
      <c r="U24" s="27"/>
      <c r="V24" s="27"/>
      <c r="IF24" s="216"/>
      <c r="IG24" s="216"/>
    </row>
    <row r="25" spans="1:241" s="33" customFormat="1" ht="29.25" customHeight="1">
      <c r="A25" s="212"/>
      <c r="B25" s="213"/>
      <c r="C25" s="213"/>
      <c r="D25" s="352"/>
      <c r="E25" s="352"/>
      <c r="F25" s="352"/>
      <c r="G25" s="352"/>
      <c r="H25" s="352"/>
      <c r="I25" s="352"/>
      <c r="J25" s="352"/>
      <c r="K25" s="352"/>
      <c r="L25" s="352"/>
      <c r="M25" s="214"/>
      <c r="N25" s="215" t="str">
        <f t="shared" si="1"/>
        <v/>
      </c>
      <c r="O25" s="39"/>
      <c r="P25" s="202"/>
      <c r="Q25" s="27"/>
      <c r="R25" s="27"/>
      <c r="S25" s="27"/>
      <c r="T25" s="27"/>
      <c r="U25" s="27"/>
      <c r="V25" s="27"/>
      <c r="IF25" s="216"/>
      <c r="IG25" s="216"/>
    </row>
    <row r="26" spans="1:241" s="33" customFormat="1" ht="29.25" customHeight="1">
      <c r="A26" s="212"/>
      <c r="B26" s="213"/>
      <c r="C26" s="213"/>
      <c r="D26" s="352"/>
      <c r="E26" s="352"/>
      <c r="F26" s="352"/>
      <c r="G26" s="352"/>
      <c r="H26" s="352"/>
      <c r="I26" s="352"/>
      <c r="J26" s="352"/>
      <c r="K26" s="352"/>
      <c r="L26" s="352"/>
      <c r="M26" s="214"/>
      <c r="N26" s="215" t="str">
        <f t="shared" si="1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2"/>
      <c r="B27" s="213"/>
      <c r="C27" s="213"/>
      <c r="D27" s="352"/>
      <c r="E27" s="352"/>
      <c r="F27" s="352"/>
      <c r="G27" s="352"/>
      <c r="H27" s="352"/>
      <c r="I27" s="352"/>
      <c r="J27" s="352"/>
      <c r="K27" s="352"/>
      <c r="L27" s="352"/>
      <c r="M27" s="214"/>
      <c r="N27" s="215" t="str">
        <f t="shared" si="1"/>
        <v/>
      </c>
      <c r="O27" s="39"/>
      <c r="P27" s="202"/>
      <c r="Q27" s="27"/>
      <c r="R27" s="27"/>
      <c r="S27" s="27"/>
      <c r="T27" s="27"/>
      <c r="U27" s="27"/>
      <c r="V27" s="27"/>
    </row>
    <row r="28" spans="1:241" s="33" customFormat="1" ht="29.25" customHeight="1">
      <c r="A28" s="212"/>
      <c r="B28" s="213"/>
      <c r="C28" s="213"/>
      <c r="D28" s="352"/>
      <c r="E28" s="352"/>
      <c r="F28" s="352"/>
      <c r="G28" s="352"/>
      <c r="H28" s="352"/>
      <c r="I28" s="352"/>
      <c r="J28" s="352"/>
      <c r="K28" s="352"/>
      <c r="L28" s="352"/>
      <c r="M28" s="214"/>
      <c r="N28" s="215" t="str">
        <f t="shared" si="1"/>
        <v/>
      </c>
      <c r="O28" s="39"/>
      <c r="P28" s="202"/>
      <c r="Q28" s="27"/>
      <c r="R28" s="27"/>
      <c r="S28" s="27"/>
      <c r="T28" s="27"/>
      <c r="U28" s="27"/>
      <c r="V28" s="27"/>
    </row>
    <row r="29" spans="1:241" s="33" customFormat="1" ht="29.25" customHeight="1">
      <c r="A29" s="212"/>
      <c r="B29" s="213"/>
      <c r="C29" s="213"/>
      <c r="D29" s="352"/>
      <c r="E29" s="352"/>
      <c r="F29" s="352"/>
      <c r="G29" s="352"/>
      <c r="H29" s="352"/>
      <c r="I29" s="352"/>
      <c r="J29" s="352"/>
      <c r="K29" s="352"/>
      <c r="L29" s="352"/>
      <c r="M29" s="214"/>
      <c r="N29" s="215" t="str">
        <f t="shared" si="1"/>
        <v/>
      </c>
      <c r="O29" s="39"/>
      <c r="P29" s="202"/>
      <c r="Q29" s="27"/>
      <c r="R29" s="27"/>
      <c r="S29" s="27"/>
      <c r="T29" s="27"/>
      <c r="U29" s="27"/>
      <c r="V29" s="27"/>
    </row>
    <row r="30" spans="1:241" s="33" customFormat="1" ht="29.25" customHeight="1">
      <c r="A30" s="212"/>
      <c r="B30" s="213"/>
      <c r="C30" s="213"/>
      <c r="D30" s="352"/>
      <c r="E30" s="352"/>
      <c r="F30" s="352"/>
      <c r="G30" s="352"/>
      <c r="H30" s="352"/>
      <c r="I30" s="352"/>
      <c r="J30" s="352"/>
      <c r="K30" s="352"/>
      <c r="L30" s="352"/>
      <c r="M30" s="214"/>
      <c r="N30" s="215" t="str">
        <f t="shared" si="1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6" customFormat="1" ht="6" customHeight="1">
      <c r="A31" s="217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8"/>
      <c r="Q31" s="28"/>
      <c r="R31" s="28"/>
      <c r="S31" s="28"/>
      <c r="T31" s="28"/>
      <c r="U31" s="28"/>
      <c r="V31" s="28"/>
    </row>
    <row r="32" spans="1:241" s="32" customFormat="1" ht="21" customHeight="1">
      <c r="A32" s="207"/>
      <c r="B32" s="349" t="s">
        <v>118</v>
      </c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1"/>
      <c r="P32" s="210"/>
      <c r="Q32" s="31"/>
      <c r="R32" s="31"/>
      <c r="S32" s="31"/>
      <c r="T32" s="31"/>
      <c r="U32" s="31"/>
      <c r="V32" s="31"/>
    </row>
    <row r="33" spans="1:22" s="33" customFormat="1" ht="12.75" customHeight="1">
      <c r="A33" s="217"/>
      <c r="B33" s="21" t="str">
        <f>DIP!B47</f>
        <v>FAPESP, MARCH 2013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19"/>
      <c r="Q33" s="27"/>
      <c r="R33" s="27"/>
      <c r="S33" s="27"/>
      <c r="T33" s="27"/>
      <c r="U33" s="27"/>
      <c r="V33" s="27"/>
    </row>
    <row r="34" spans="1:22" s="33" customFormat="1" ht="12.75" customHeight="1">
      <c r="A34" s="217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0"/>
      <c r="O34" s="220"/>
      <c r="P34" s="219"/>
      <c r="Q34" s="27"/>
      <c r="R34" s="27"/>
      <c r="S34" s="27"/>
      <c r="T34" s="27"/>
      <c r="U34" s="27"/>
      <c r="V34" s="27"/>
    </row>
    <row r="35" spans="1:22" s="41" customFormat="1" ht="12.75" customHeight="1">
      <c r="A35" s="221"/>
      <c r="B35" s="45"/>
      <c r="C35" s="45"/>
      <c r="D35" s="45"/>
      <c r="J35" s="45"/>
      <c r="P35" s="221"/>
    </row>
    <row r="36" spans="1:22" s="41" customFormat="1" ht="12.75" customHeight="1">
      <c r="A36" s="221"/>
      <c r="B36" s="45"/>
      <c r="C36" s="45"/>
      <c r="D36" s="45"/>
      <c r="J36" s="45"/>
      <c r="P36" s="221"/>
    </row>
    <row r="37" spans="1:22" s="41" customFormat="1" ht="12.75" customHeight="1">
      <c r="A37" s="221"/>
      <c r="B37" s="45"/>
      <c r="C37" s="45"/>
      <c r="D37" s="45"/>
      <c r="J37" s="45"/>
      <c r="P37" s="221"/>
    </row>
    <row r="38" spans="1:22" s="41" customFormat="1" ht="12.75" customHeight="1">
      <c r="A38" s="221"/>
      <c r="B38" s="45"/>
      <c r="C38" s="45"/>
      <c r="D38" s="45"/>
      <c r="J38" s="45"/>
      <c r="P38" s="221"/>
    </row>
    <row r="39" spans="1:22" s="41" customFormat="1" ht="12.75" customHeight="1">
      <c r="A39" s="221"/>
      <c r="B39" s="45"/>
      <c r="C39" s="45"/>
      <c r="D39" s="45"/>
      <c r="J39" s="45"/>
      <c r="P39" s="221"/>
    </row>
    <row r="40" spans="1:22" s="41" customFormat="1" ht="12.75" customHeight="1">
      <c r="A40" s="221"/>
      <c r="B40" s="45"/>
      <c r="C40" s="45"/>
      <c r="D40" s="45"/>
      <c r="J40" s="45"/>
      <c r="P40" s="221"/>
    </row>
    <row r="41" spans="1:22" s="41" customFormat="1" ht="12.75" customHeight="1">
      <c r="A41" s="221"/>
      <c r="B41" s="45"/>
      <c r="C41" s="45"/>
      <c r="D41" s="45"/>
      <c r="J41" s="45"/>
      <c r="P41" s="221"/>
    </row>
    <row r="42" spans="1:22" s="41" customFormat="1" ht="12.75" customHeight="1">
      <c r="A42" s="221"/>
      <c r="B42" s="45"/>
      <c r="C42" s="45"/>
      <c r="D42" s="45"/>
      <c r="J42" s="45"/>
      <c r="P42" s="221"/>
    </row>
    <row r="43" spans="1:22" s="41" customFormat="1" ht="12.75" customHeight="1">
      <c r="A43" s="221"/>
      <c r="B43" s="45"/>
      <c r="C43" s="45"/>
      <c r="D43" s="45"/>
      <c r="J43" s="45"/>
      <c r="P43" s="221"/>
    </row>
    <row r="44" spans="1:22" s="41" customFormat="1" ht="12.75" customHeight="1">
      <c r="A44" s="221"/>
      <c r="B44" s="45"/>
      <c r="C44" s="45"/>
      <c r="D44" s="45"/>
      <c r="J44" s="45"/>
      <c r="P44" s="221"/>
    </row>
    <row r="45" spans="1:22" s="41" customFormat="1" ht="12.75" customHeight="1">
      <c r="A45" s="221"/>
      <c r="B45" s="45"/>
      <c r="C45" s="45"/>
      <c r="D45" s="45"/>
      <c r="J45" s="45"/>
      <c r="P45" s="221"/>
    </row>
    <row r="46" spans="1:22" s="41" customFormat="1" ht="12.75" customHeight="1">
      <c r="A46" s="221"/>
      <c r="B46" s="45"/>
      <c r="C46" s="45"/>
      <c r="D46" s="45"/>
      <c r="J46" s="45"/>
      <c r="P46" s="221"/>
    </row>
    <row r="47" spans="1:22" s="41" customFormat="1" ht="12.75" customHeight="1">
      <c r="A47" s="221"/>
      <c r="B47" s="45"/>
      <c r="C47" s="45"/>
      <c r="D47" s="45"/>
      <c r="J47" s="45"/>
      <c r="P47" s="221"/>
    </row>
    <row r="48" spans="1:22" s="41" customFormat="1" ht="12.75" customHeight="1">
      <c r="A48" s="221"/>
      <c r="B48" s="45"/>
      <c r="C48" s="45"/>
      <c r="D48" s="45"/>
      <c r="J48" s="45"/>
      <c r="P48" s="221"/>
    </row>
    <row r="49" spans="1:16" s="41" customFormat="1" ht="12.75" customHeight="1">
      <c r="A49" s="221"/>
      <c r="B49" s="45"/>
      <c r="C49" s="45"/>
      <c r="D49" s="45"/>
      <c r="J49" s="45"/>
      <c r="P49" s="221"/>
    </row>
    <row r="50" spans="1:16" s="41" customFormat="1" ht="12.75" customHeight="1">
      <c r="A50" s="221"/>
      <c r="B50" s="45"/>
      <c r="C50" s="45"/>
      <c r="D50" s="45"/>
      <c r="J50" s="45"/>
      <c r="P50" s="221"/>
    </row>
    <row r="51" spans="1:16" s="41" customFormat="1" ht="12.75" customHeight="1">
      <c r="A51" s="221"/>
      <c r="B51" s="45"/>
      <c r="C51" s="45"/>
      <c r="D51" s="45"/>
      <c r="J51" s="45"/>
      <c r="P51" s="221"/>
    </row>
    <row r="52" spans="1:16" s="41" customFormat="1" ht="12.75" customHeight="1">
      <c r="A52" s="221"/>
      <c r="B52" s="45"/>
      <c r="C52" s="45"/>
      <c r="D52" s="45"/>
      <c r="J52" s="45"/>
      <c r="P52" s="221"/>
    </row>
    <row r="53" spans="1:16" s="41" customFormat="1" ht="12.75" customHeight="1">
      <c r="A53" s="221"/>
      <c r="B53" s="45"/>
      <c r="C53" s="45"/>
      <c r="D53" s="45"/>
      <c r="J53" s="45"/>
      <c r="P53" s="221"/>
    </row>
    <row r="54" spans="1:16" s="41" customFormat="1" ht="12.75" customHeight="1">
      <c r="A54" s="221"/>
      <c r="B54" s="45"/>
      <c r="C54" s="45"/>
      <c r="D54" s="45"/>
      <c r="J54" s="45"/>
      <c r="P54" s="221"/>
    </row>
    <row r="55" spans="1:16" s="41" customFormat="1" ht="12.75" customHeight="1">
      <c r="A55" s="221"/>
      <c r="B55" s="45"/>
      <c r="C55" s="45"/>
      <c r="D55" s="45"/>
      <c r="J55" s="45"/>
      <c r="P55" s="221"/>
    </row>
    <row r="56" spans="1:16" s="41" customFormat="1" ht="12.75" customHeight="1">
      <c r="A56" s="221"/>
      <c r="B56" s="45"/>
      <c r="C56" s="45"/>
      <c r="D56" s="45"/>
      <c r="J56" s="45"/>
      <c r="P56" s="221"/>
    </row>
    <row r="57" spans="1:16" s="41" customFormat="1" ht="12.75" customHeight="1">
      <c r="A57" s="221"/>
      <c r="B57" s="45"/>
      <c r="C57" s="45"/>
      <c r="D57" s="45"/>
      <c r="J57" s="45"/>
      <c r="P57" s="221"/>
    </row>
    <row r="58" spans="1:16" s="41" customFormat="1" ht="12.75" customHeight="1">
      <c r="A58" s="221"/>
      <c r="B58" s="45"/>
      <c r="C58" s="45"/>
      <c r="D58" s="45"/>
      <c r="J58" s="45"/>
      <c r="P58" s="221"/>
    </row>
    <row r="59" spans="1:16" s="41" customFormat="1" ht="12.75" customHeight="1">
      <c r="A59" s="221"/>
      <c r="B59" s="45"/>
      <c r="C59" s="45"/>
      <c r="D59" s="45"/>
      <c r="J59" s="45"/>
      <c r="P59" s="221"/>
    </row>
    <row r="60" spans="1:16" s="41" customFormat="1" ht="12.75" customHeight="1">
      <c r="A60" s="221"/>
      <c r="B60" s="45"/>
      <c r="C60" s="45"/>
      <c r="D60" s="45"/>
      <c r="J60" s="45"/>
      <c r="P60" s="221"/>
    </row>
    <row r="61" spans="1:16" s="41" customFormat="1" ht="12.75" customHeight="1">
      <c r="A61" s="221"/>
      <c r="B61" s="45"/>
      <c r="C61" s="45"/>
      <c r="D61" s="45"/>
      <c r="J61" s="45"/>
      <c r="P61" s="221"/>
    </row>
    <row r="62" spans="1:16" s="41" customFormat="1" ht="12.75" customHeight="1">
      <c r="A62" s="221"/>
      <c r="B62" s="45"/>
      <c r="C62" s="45"/>
      <c r="D62" s="45"/>
      <c r="J62" s="45"/>
      <c r="P62" s="221"/>
    </row>
    <row r="63" spans="1:16" s="41" customFormat="1" ht="12.75" customHeight="1">
      <c r="A63" s="221"/>
      <c r="B63" s="45"/>
      <c r="C63" s="45"/>
      <c r="D63" s="45"/>
      <c r="J63" s="45"/>
      <c r="P63" s="221"/>
    </row>
    <row r="64" spans="1:16" s="41" customFormat="1" ht="12.75" customHeight="1">
      <c r="A64" s="221"/>
      <c r="B64" s="45"/>
      <c r="C64" s="45"/>
      <c r="D64" s="45"/>
      <c r="J64" s="45"/>
      <c r="P64" s="221"/>
    </row>
    <row r="65" spans="1:16" s="41" customFormat="1" ht="12.75" customHeight="1">
      <c r="A65" s="221"/>
      <c r="B65" s="45"/>
      <c r="C65" s="45"/>
      <c r="D65" s="45"/>
      <c r="J65" s="45"/>
      <c r="P65" s="221"/>
    </row>
    <row r="66" spans="1:16" s="41" customFormat="1" ht="12.75" customHeight="1">
      <c r="A66" s="221"/>
      <c r="B66" s="45"/>
      <c r="C66" s="45"/>
      <c r="D66" s="45"/>
      <c r="J66" s="45"/>
      <c r="P66" s="221"/>
    </row>
    <row r="67" spans="1:16" s="41" customFormat="1" ht="12.75" customHeight="1">
      <c r="A67" s="221"/>
      <c r="B67" s="45"/>
      <c r="C67" s="45"/>
      <c r="D67" s="45"/>
      <c r="J67" s="45"/>
      <c r="P67" s="221"/>
    </row>
    <row r="68" spans="1:16" s="41" customFormat="1" ht="12.75" customHeight="1">
      <c r="A68" s="221"/>
      <c r="B68" s="45"/>
      <c r="C68" s="45"/>
      <c r="D68" s="45"/>
      <c r="J68" s="45"/>
      <c r="P68" s="221"/>
    </row>
    <row r="69" spans="1:16" s="41" customFormat="1" ht="12.75" customHeight="1">
      <c r="A69" s="221"/>
      <c r="B69" s="45"/>
      <c r="C69" s="45"/>
      <c r="D69" s="45"/>
      <c r="J69" s="45"/>
      <c r="P69" s="221"/>
    </row>
    <row r="70" spans="1:16" s="41" customFormat="1" ht="12.75" customHeight="1">
      <c r="A70" s="221"/>
      <c r="B70" s="45"/>
      <c r="C70" s="45"/>
      <c r="D70" s="45"/>
      <c r="J70" s="45"/>
      <c r="P70" s="221"/>
    </row>
    <row r="71" spans="1:16" s="41" customFormat="1" ht="12.75" customHeight="1">
      <c r="A71" s="221"/>
      <c r="B71" s="45"/>
      <c r="C71" s="45"/>
      <c r="D71" s="45"/>
      <c r="J71" s="45"/>
      <c r="P71" s="221"/>
    </row>
    <row r="72" spans="1:16" s="41" customFormat="1" ht="12.75" customHeight="1">
      <c r="A72" s="221"/>
      <c r="B72" s="45"/>
      <c r="C72" s="45"/>
      <c r="D72" s="45"/>
      <c r="J72" s="45"/>
      <c r="P72" s="221"/>
    </row>
    <row r="73" spans="1:16" s="41" customFormat="1" ht="12.75" customHeight="1">
      <c r="A73" s="221"/>
      <c r="B73" s="45"/>
      <c r="C73" s="45"/>
      <c r="D73" s="45"/>
      <c r="J73" s="45"/>
      <c r="P73" s="221"/>
    </row>
    <row r="74" spans="1:16" s="41" customFormat="1" ht="12.75" customHeight="1">
      <c r="A74" s="221"/>
      <c r="B74" s="45"/>
      <c r="C74" s="45"/>
      <c r="D74" s="45"/>
      <c r="J74" s="45"/>
      <c r="P74" s="221"/>
    </row>
    <row r="75" spans="1:16" s="41" customFormat="1" ht="12.75" customHeight="1">
      <c r="A75" s="221"/>
      <c r="B75" s="45"/>
      <c r="C75" s="45"/>
      <c r="D75" s="45"/>
      <c r="J75" s="45"/>
      <c r="P75" s="221"/>
    </row>
    <row r="76" spans="1:16" s="41" customFormat="1" ht="12.75" customHeight="1">
      <c r="A76" s="221"/>
      <c r="B76" s="45"/>
      <c r="C76" s="45"/>
      <c r="D76" s="45"/>
      <c r="J76" s="45"/>
      <c r="P76" s="221"/>
    </row>
    <row r="77" spans="1:16" s="41" customFormat="1" ht="12.75" customHeight="1">
      <c r="A77" s="221"/>
      <c r="B77" s="45"/>
      <c r="C77" s="45"/>
      <c r="D77" s="45"/>
      <c r="J77" s="45"/>
      <c r="P77" s="221"/>
    </row>
    <row r="78" spans="1:16" s="41" customFormat="1" ht="12.75" customHeight="1">
      <c r="A78" s="221"/>
      <c r="B78" s="45"/>
      <c r="C78" s="45"/>
      <c r="D78" s="45"/>
      <c r="J78" s="45"/>
      <c r="P78" s="221"/>
    </row>
    <row r="79" spans="1:16" s="41" customFormat="1" ht="12.75" customHeight="1">
      <c r="A79" s="221"/>
      <c r="B79" s="45"/>
      <c r="C79" s="45"/>
      <c r="D79" s="45"/>
      <c r="J79" s="45"/>
      <c r="P79" s="221"/>
    </row>
    <row r="80" spans="1:16" s="41" customFormat="1" ht="12.75" customHeight="1">
      <c r="A80" s="221"/>
      <c r="B80" s="45"/>
      <c r="C80" s="45"/>
      <c r="D80" s="45"/>
      <c r="J80" s="45"/>
      <c r="P80" s="221"/>
    </row>
    <row r="81" spans="1:16" s="41" customFormat="1" ht="12.75" customHeight="1">
      <c r="A81" s="221"/>
      <c r="B81" s="45"/>
      <c r="C81" s="45"/>
      <c r="D81" s="45"/>
      <c r="J81" s="45"/>
      <c r="P81" s="221"/>
    </row>
    <row r="82" spans="1:16" s="41" customFormat="1" ht="12.75" customHeight="1">
      <c r="A82" s="221"/>
      <c r="B82" s="45"/>
      <c r="C82" s="45"/>
      <c r="D82" s="45"/>
      <c r="J82" s="45"/>
      <c r="P82" s="221"/>
    </row>
    <row r="83" spans="1:16" s="41" customFormat="1" ht="12.75" customHeight="1">
      <c r="A83" s="221"/>
      <c r="B83" s="45"/>
      <c r="C83" s="45"/>
      <c r="D83" s="45"/>
      <c r="J83" s="45"/>
      <c r="P83" s="221"/>
    </row>
    <row r="84" spans="1:16" s="41" customFormat="1" ht="12.75" customHeight="1">
      <c r="A84" s="221"/>
      <c r="B84" s="45"/>
      <c r="C84" s="45"/>
      <c r="D84" s="45"/>
      <c r="J84" s="45"/>
      <c r="P84" s="221"/>
    </row>
    <row r="85" spans="1:16" s="41" customFormat="1" ht="12.75" customHeight="1">
      <c r="A85" s="221"/>
      <c r="B85" s="45"/>
      <c r="C85" s="45"/>
      <c r="D85" s="45"/>
      <c r="J85" s="45"/>
      <c r="P85" s="221"/>
    </row>
    <row r="86" spans="1:16" s="41" customFormat="1" ht="12.75" customHeight="1">
      <c r="A86" s="221"/>
      <c r="B86" s="45"/>
      <c r="C86" s="45"/>
      <c r="D86" s="45"/>
      <c r="J86" s="45"/>
      <c r="P86" s="221"/>
    </row>
    <row r="87" spans="1:16" s="41" customFormat="1" ht="12.75" customHeight="1">
      <c r="A87" s="221"/>
      <c r="B87" s="45"/>
      <c r="C87" s="45"/>
      <c r="D87" s="45"/>
      <c r="J87" s="45"/>
      <c r="P87" s="221"/>
    </row>
    <row r="88" spans="1:16" s="41" customFormat="1" ht="16.5" customHeight="1">
      <c r="A88" s="221"/>
      <c r="B88" s="154" t="s">
        <v>63</v>
      </c>
      <c r="C88" s="45"/>
      <c r="D88" s="45"/>
      <c r="J88" s="45"/>
      <c r="P88" s="221"/>
    </row>
    <row r="89" spans="1:16" ht="16.5" customHeight="1">
      <c r="B89" s="154" t="s">
        <v>64</v>
      </c>
    </row>
    <row r="90" spans="1:16" s="121" customFormat="1" ht="14.25" customHeight="1">
      <c r="A90" s="222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2"/>
    </row>
    <row r="91" spans="1:16" s="121" customFormat="1" ht="14.25" customHeight="1">
      <c r="A91" s="222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2"/>
    </row>
    <row r="92" spans="1:16" s="121" customFormat="1" ht="14.25" customHeight="1">
      <c r="A92" s="222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2"/>
    </row>
    <row r="93" spans="1:16" ht="12.75" customHeight="1">
      <c r="B93" s="73"/>
      <c r="C93" s="223"/>
      <c r="D93" s="223"/>
      <c r="E93" s="223"/>
      <c r="F93" s="216"/>
      <c r="G93" s="216"/>
      <c r="H93" s="216"/>
      <c r="I93" s="216"/>
      <c r="J93" s="216"/>
      <c r="K93" s="216"/>
      <c r="L93" s="216"/>
      <c r="M93" s="223"/>
      <c r="N93" s="216"/>
      <c r="O93" s="211"/>
      <c r="P93" s="20"/>
    </row>
    <row r="94" spans="1:16" ht="12.75" customHeight="1">
      <c r="B94" s="263" t="s">
        <v>86</v>
      </c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</row>
    <row r="95" spans="1:16" ht="12.75" customHeight="1">
      <c r="B95" s="263" t="s">
        <v>87</v>
      </c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66" t="s">
        <v>16</v>
      </c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6"/>
      <c r="N97" s="366"/>
      <c r="O97" s="366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67" t="s">
        <v>88</v>
      </c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  <c r="N99" s="368"/>
      <c r="O99" s="368"/>
      <c r="P99" s="224"/>
    </row>
    <row r="100" spans="2:16" ht="12.75" customHeight="1"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  <c r="O100" s="368"/>
      <c r="P100" s="224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5" t="s">
        <v>95</v>
      </c>
      <c r="C109" s="226"/>
      <c r="D109" s="226"/>
      <c r="E109" s="6"/>
      <c r="F109" s="6"/>
      <c r="G109" s="6"/>
      <c r="H109" s="6"/>
      <c r="I109" s="6"/>
      <c r="J109" s="226"/>
      <c r="K109" s="226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5" t="s">
        <v>98</v>
      </c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1"/>
      <c r="B114" s="312" t="s">
        <v>8</v>
      </c>
      <c r="C114" s="312" t="s">
        <v>13</v>
      </c>
      <c r="D114" s="308" t="s">
        <v>14</v>
      </c>
      <c r="E114" s="361"/>
      <c r="F114" s="361"/>
      <c r="G114" s="361"/>
      <c r="H114" s="361"/>
      <c r="I114" s="361"/>
      <c r="J114" s="361"/>
      <c r="K114" s="361"/>
      <c r="L114" s="309"/>
      <c r="M114" s="312" t="s">
        <v>10</v>
      </c>
      <c r="N114" s="312" t="s">
        <v>11</v>
      </c>
      <c r="O114" s="312" t="s">
        <v>9</v>
      </c>
      <c r="P114" s="228"/>
    </row>
    <row r="115" spans="1:16" s="121" customFormat="1" ht="12.75" customHeight="1">
      <c r="A115" s="221"/>
      <c r="B115" s="359"/>
      <c r="C115" s="360"/>
      <c r="D115" s="362"/>
      <c r="E115" s="363"/>
      <c r="F115" s="363"/>
      <c r="G115" s="363"/>
      <c r="H115" s="363"/>
      <c r="I115" s="363"/>
      <c r="J115" s="363"/>
      <c r="K115" s="363"/>
      <c r="L115" s="364"/>
      <c r="M115" s="359"/>
      <c r="N115" s="359"/>
      <c r="O115" s="359"/>
      <c r="P115" s="228"/>
    </row>
    <row r="116" spans="1:16" s="121" customFormat="1" ht="15.75" customHeight="1">
      <c r="A116" s="221"/>
      <c r="B116" s="200">
        <v>1</v>
      </c>
      <c r="C116" s="113">
        <v>1</v>
      </c>
      <c r="D116" s="365" t="s">
        <v>99</v>
      </c>
      <c r="E116" s="365"/>
      <c r="F116" s="365"/>
      <c r="G116" s="365"/>
      <c r="H116" s="365"/>
      <c r="I116" s="365"/>
      <c r="J116" s="365"/>
      <c r="K116" s="365"/>
      <c r="L116" s="365"/>
      <c r="M116" s="137">
        <v>320</v>
      </c>
      <c r="N116" s="137">
        <v>320</v>
      </c>
      <c r="O116" s="61"/>
      <c r="P116" s="228"/>
    </row>
    <row r="117" spans="1:16" s="121" customFormat="1" ht="15.75" customHeight="1">
      <c r="A117" s="221"/>
      <c r="B117" s="200">
        <v>2</v>
      </c>
      <c r="C117" s="114">
        <v>2</v>
      </c>
      <c r="D117" s="365" t="s">
        <v>99</v>
      </c>
      <c r="E117" s="365"/>
      <c r="F117" s="365"/>
      <c r="G117" s="365"/>
      <c r="H117" s="365"/>
      <c r="I117" s="365"/>
      <c r="J117" s="365"/>
      <c r="K117" s="365"/>
      <c r="L117" s="365"/>
      <c r="M117" s="137">
        <v>320</v>
      </c>
      <c r="N117" s="137">
        <f>M117*C117</f>
        <v>640</v>
      </c>
      <c r="O117" s="61"/>
      <c r="P117" s="228"/>
    </row>
    <row r="118" spans="1:16" s="121" customFormat="1" ht="15.75" customHeight="1">
      <c r="A118" s="221"/>
      <c r="B118" s="200">
        <v>3</v>
      </c>
      <c r="C118" s="114">
        <v>1</v>
      </c>
      <c r="D118" s="365" t="s">
        <v>99</v>
      </c>
      <c r="E118" s="365"/>
      <c r="F118" s="365"/>
      <c r="G118" s="365"/>
      <c r="H118" s="365"/>
      <c r="I118" s="365"/>
      <c r="J118" s="365"/>
      <c r="K118" s="365"/>
      <c r="L118" s="365"/>
      <c r="M118" s="137">
        <v>320</v>
      </c>
      <c r="N118" s="99">
        <v>320</v>
      </c>
      <c r="O118" s="61"/>
      <c r="P118" s="228"/>
    </row>
    <row r="119" spans="1:16" s="121" customFormat="1" ht="15.75" customHeight="1">
      <c r="A119" s="221"/>
      <c r="B119" s="356"/>
      <c r="C119" s="357"/>
      <c r="D119" s="357"/>
      <c r="E119" s="229"/>
      <c r="F119" s="230"/>
      <c r="G119" s="230"/>
      <c r="H119" s="230"/>
      <c r="I119" s="230"/>
      <c r="J119" s="230"/>
      <c r="K119" s="230"/>
      <c r="L119" s="230"/>
      <c r="M119" s="231" t="s">
        <v>12</v>
      </c>
      <c r="N119" s="232">
        <f>SUM(N116:N118)</f>
        <v>1280</v>
      </c>
      <c r="O119" s="61"/>
      <c r="P119" s="228"/>
    </row>
    <row r="120" spans="1:16" ht="4.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0"/>
    </row>
    <row r="121" spans="1:16" ht="18" customHeight="1">
      <c r="B121" s="358" t="s">
        <v>26</v>
      </c>
      <c r="C121" s="358"/>
      <c r="D121" s="358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234"/>
    </row>
    <row r="122" spans="1:16" ht="12.75" customHeight="1">
      <c r="B122" s="21" t="str">
        <f>B33</f>
        <v>FAPESP, MARCH 2013</v>
      </c>
      <c r="K122" s="3"/>
      <c r="P122" s="121"/>
    </row>
    <row r="123" spans="1:16" ht="12.75" hidden="1" customHeight="1">
      <c r="B123" s="33"/>
      <c r="C123" s="223"/>
      <c r="D123" s="223"/>
      <c r="E123" s="223"/>
      <c r="F123" s="216"/>
      <c r="G123" s="216"/>
      <c r="H123" s="216"/>
      <c r="I123" s="216"/>
      <c r="J123" s="216"/>
      <c r="K123" s="216"/>
      <c r="L123" s="216"/>
      <c r="M123" s="223"/>
      <c r="N123" s="216"/>
      <c r="O123" s="211"/>
      <c r="P123" s="20"/>
    </row>
    <row r="124" spans="1:16" ht="12.75" hidden="1" customHeight="1">
      <c r="B124" s="33"/>
      <c r="C124" s="223"/>
      <c r="D124" s="223"/>
      <c r="E124" s="223"/>
      <c r="F124" s="216"/>
      <c r="G124" s="216"/>
      <c r="H124" s="216"/>
      <c r="I124" s="216"/>
      <c r="J124" s="216"/>
      <c r="K124" s="216"/>
      <c r="L124" s="216"/>
      <c r="M124" s="223"/>
      <c r="N124" s="216"/>
      <c r="O124" s="211"/>
      <c r="P124" s="20"/>
    </row>
    <row r="125" spans="1:16" ht="12.75" hidden="1" customHeight="1">
      <c r="B125" s="33"/>
      <c r="C125" s="223"/>
      <c r="D125" s="223"/>
      <c r="E125" s="223"/>
      <c r="F125" s="216"/>
      <c r="G125" s="216"/>
      <c r="H125" s="216"/>
      <c r="I125" s="216"/>
      <c r="J125" s="216"/>
      <c r="K125" s="216"/>
      <c r="L125" s="216"/>
      <c r="M125" s="223"/>
      <c r="N125" s="216"/>
      <c r="O125" s="211"/>
      <c r="P125" s="20"/>
    </row>
    <row r="126" spans="1:16" ht="12.75" hidden="1" customHeight="1">
      <c r="B126" s="33"/>
      <c r="C126" s="223"/>
      <c r="D126" s="223"/>
      <c r="E126" s="223"/>
      <c r="F126" s="216"/>
      <c r="G126" s="216"/>
      <c r="H126" s="216"/>
      <c r="I126" s="216"/>
      <c r="J126" s="216"/>
      <c r="K126" s="216"/>
      <c r="L126" s="216"/>
      <c r="M126" s="223"/>
      <c r="N126" s="216"/>
      <c r="O126" s="211"/>
      <c r="P126" s="20"/>
    </row>
    <row r="127" spans="1:16" ht="12.75" hidden="1" customHeight="1">
      <c r="B127" s="33"/>
      <c r="C127" s="223"/>
      <c r="D127" s="223"/>
      <c r="E127" s="223"/>
      <c r="F127" s="216"/>
      <c r="G127" s="216"/>
      <c r="H127" s="216"/>
      <c r="I127" s="216"/>
      <c r="J127" s="216"/>
      <c r="K127" s="216"/>
      <c r="L127" s="216"/>
      <c r="M127" s="223"/>
      <c r="N127" s="216"/>
      <c r="O127" s="211"/>
      <c r="P127" s="20"/>
    </row>
    <row r="128" spans="1:16" ht="12.75" hidden="1" customHeight="1">
      <c r="B128" s="235"/>
      <c r="C128" s="223"/>
      <c r="D128" s="223"/>
      <c r="E128" s="223"/>
      <c r="F128" s="216"/>
      <c r="G128" s="216"/>
      <c r="H128" s="216"/>
      <c r="I128" s="216"/>
      <c r="J128" s="216"/>
      <c r="K128" s="216"/>
      <c r="L128" s="216"/>
      <c r="M128" s="223"/>
      <c r="N128" s="216"/>
      <c r="O128" s="211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K3:O3"/>
    <mergeCell ref="K4:O5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>
      <selection activeCell="E10" sqref="E10"/>
    </sheetView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0" t="s">
        <v>119</v>
      </c>
      <c r="C4" s="377" t="s">
        <v>120</v>
      </c>
      <c r="D4" s="375" t="s">
        <v>107</v>
      </c>
      <c r="E4" s="376"/>
      <c r="G4" t="e">
        <f>IF(#REF!=0,"",#REF!)</f>
        <v>#REF!</v>
      </c>
    </row>
    <row r="5" spans="2:7" ht="3.75" customHeight="1">
      <c r="B5" s="381"/>
      <c r="C5" s="378"/>
      <c r="D5" s="194"/>
      <c r="E5" s="192"/>
    </row>
    <row r="6" spans="2:7" ht="37.5" customHeight="1">
      <c r="B6" s="381"/>
      <c r="C6" s="378"/>
      <c r="D6" s="195" t="s">
        <v>108</v>
      </c>
      <c r="E6" s="240" t="s">
        <v>12</v>
      </c>
      <c r="F6" s="374"/>
    </row>
    <row r="7" spans="2:7" s="9" customFormat="1" ht="39" customHeight="1">
      <c r="B7" s="381"/>
      <c r="C7" s="378"/>
      <c r="D7" s="236" t="s">
        <v>110</v>
      </c>
      <c r="E7" s="184" t="str">
        <f>TRAN!D12</f>
        <v/>
      </c>
      <c r="F7" s="374"/>
    </row>
    <row r="8" spans="2:7" s="9" customFormat="1" ht="39" customHeight="1">
      <c r="B8" s="381"/>
      <c r="C8" s="378"/>
      <c r="D8" s="236" t="s">
        <v>109</v>
      </c>
      <c r="E8" s="184" t="str">
        <f>DIP!D12</f>
        <v/>
      </c>
      <c r="F8" s="374"/>
    </row>
    <row r="9" spans="2:7" s="9" customFormat="1" ht="39" customHeight="1" thickBot="1">
      <c r="B9" s="381"/>
      <c r="C9" s="378"/>
      <c r="D9" s="246" t="s">
        <v>113</v>
      </c>
      <c r="E9" s="184" t="str">
        <f>STB!D12</f>
        <v/>
      </c>
      <c r="F9" s="374"/>
    </row>
    <row r="10" spans="2:7" s="9" customFormat="1" ht="30.75" customHeight="1">
      <c r="B10" s="381"/>
      <c r="C10" s="378"/>
      <c r="D10" s="196" t="s">
        <v>12</v>
      </c>
      <c r="E10" s="247" t="str">
        <f>IF(SUM(E7:E9)=0,"",SUM(E7:E9))</f>
        <v/>
      </c>
      <c r="F10" s="374"/>
    </row>
    <row r="11" spans="2:7" s="9" customFormat="1" ht="12" customHeight="1">
      <c r="B11" s="382"/>
      <c r="C11" s="379"/>
      <c r="D11" s="91" t="str">
        <f>DIP!B47</f>
        <v>FAPESP, MARCH 2013</v>
      </c>
      <c r="E11" s="91"/>
      <c r="F11" s="374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2011-07-15T13:57:57Z</cp:lastPrinted>
  <dcterms:created xsi:type="dcterms:W3CDTF">2004-06-09T18:15:42Z</dcterms:created>
  <dcterms:modified xsi:type="dcterms:W3CDTF">2013-05-16T12:44:24Z</dcterms:modified>
  <cp:category>Planilha do Microsoft Excel</cp:category>
</cp:coreProperties>
</file>