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 NOVEMBRO\CONVENIOS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C2" i="13" l="1"/>
  <c r="M5" i="14"/>
  <c r="M141" i="9"/>
  <c r="ID140" i="9"/>
  <c r="IC140" i="9"/>
  <c r="N140" i="9"/>
  <c r="N141" i="9" s="1"/>
  <c r="M140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N14" i="9" l="1"/>
  <c r="O15" i="8"/>
  <c r="B56" i="9" l="1"/>
  <c r="B56" i="14" s="1"/>
  <c r="B139" i="8"/>
  <c r="B142" i="9" l="1"/>
  <c r="B143" i="14"/>
  <c r="O136" i="8" l="1"/>
  <c r="IG136" i="8"/>
  <c r="IH136" i="8" s="1"/>
  <c r="O137" i="8"/>
  <c r="IG137" i="8"/>
  <c r="IH137" i="8" s="1"/>
  <c r="IG138" i="8"/>
  <c r="IC141" i="9"/>
  <c r="ID141" i="9" s="1"/>
  <c r="O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<sst xmlns="http://schemas.openxmlformats.org/spreadsheetml/2006/main" count="125" uniqueCount="85">
  <si>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</si>
  <si>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</si>
  <si>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</si>
  <si>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</si>
  <si>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</si>
  <si>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</si>
  <si>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</si>
  <si>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</si>
  <si>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</si>
  <si>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</si>
  <si>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</si>
  <si>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</si>
  <si>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</si>
  <si>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</si>
  <si>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</si>
  <si>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</si>
  <si>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</si>
  <si>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</si>
  <si>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</si>
  <si>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</si>
  <si>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</si>
  <si>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</si>
  <si>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</si>
  <si>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</si>
  <si>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</si>
  <si>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</si>
  <si>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</si>
  <si>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</si>
  <si>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</si>
  <si>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</si>
  <si>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</si>
  <si>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</si>
  <si>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</si>
  <si>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</si>
  <si>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</si>
  <si>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</si>
  <si>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</si>
  <si>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</si>
  <si>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</si>
  <si>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</si>
  <si>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</si>
  <si>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</si>
  <si>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</si>
  <si>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</si>
  <si>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</si>
  <si>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</si>
  <si>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</si>
  <si>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</si>
  <si>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</si>
  <si>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</si>
  <si>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</si>
  <si>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</si>
  <si>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</si>
  <si>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</si>
  <si>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</si>
  <si>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</si>
  <si>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</si>
  <si>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</si>
  <si>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</si>
  <si>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</si>
  <si>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</si>
  <si>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</si>
  <si>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</si>
  <si>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</si>
  <si>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</si>
  <si>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</si>
  <si>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</si>
  <si>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</si>
  <si>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</si>
  <si>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</si>
  <si>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</si>
  <si>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</si>
  <si>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</si>
  <si>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</si>
  <si>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</si>
  <si>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</si>
  <si>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</si>
  <si>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</si>
  <si>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</si>
  <si>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</si>
  <si>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Seguro para estadia em New York para o pesquisador Joseph Smith</t>
  </si>
  <si>
    <t>Seguro para estadia em New York para o pesquisador John Thompson</t>
  </si>
  <si>
    <t>Pesquisa de campo a ser realizada pelo pesquisador Joseph Amith em New York</t>
  </si>
  <si>
    <t>Pesquisa de campo a ser realizada pelo pesquisador John Thompson em New York</t>
  </si>
  <si>
    <t>SPRINT 3rd Edition/2014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</si>
</sst>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167" fontId="26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43" fontId="31" fillId="2" borderId="1" xfId="0" applyNumberFormat="1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4" xfId="0" applyFont="1" applyFill="1" applyBorder="1" applyAlignment="1" applyProtection="1">
      <alignment horizontal="left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8" fillId="0" borderId="8" xfId="2" applyNumberFormat="1" applyFont="1" applyBorder="1" applyAlignment="1">
      <alignment vertical="center" shrinkToFit="1"/>
    </xf>
    <xf numFmtId="167" fontId="28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O12" sqref="O12"/>
    </sheetView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2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03" t="s">
        <v>59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99"/>
    </row>
    <row r="2" spans="1:242" s="4" customFormat="1" ht="12.75" customHeight="1" x14ac:dyDescent="0.2">
      <c r="A2" s="106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57"/>
      <c r="O2" s="156"/>
      <c r="P2" s="156"/>
      <c r="Q2" s="99"/>
    </row>
    <row r="3" spans="1:242" s="4" customFormat="1" ht="12.75" customHeight="1" x14ac:dyDescent="0.2">
      <c r="A3" s="106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54"/>
      <c r="N3" s="157"/>
      <c r="O3" s="156"/>
      <c r="P3" s="156"/>
      <c r="Q3" s="99"/>
    </row>
    <row r="4" spans="1:242" s="4" customFormat="1" ht="12.75" customHeight="1" x14ac:dyDescent="0.2">
      <c r="A4" s="106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N4" s="83" t="s">
        <v>84</v>
      </c>
      <c r="O4" s="83"/>
      <c r="P4" s="156"/>
      <c r="Q4" s="99"/>
    </row>
    <row r="5" spans="1:242" s="4" customFormat="1" ht="12.75" customHeight="1" x14ac:dyDescent="0.2">
      <c r="A5" s="106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54"/>
      <c r="N5" s="157"/>
      <c r="O5" s="156"/>
      <c r="P5" s="156"/>
      <c r="Q5" s="99"/>
    </row>
    <row r="6" spans="1:242" s="4" customFormat="1" ht="19.5" customHeight="1" x14ac:dyDescent="0.25">
      <c r="A6" s="107"/>
      <c r="B6" s="95" t="s">
        <v>74</v>
      </c>
      <c r="C6" s="83"/>
      <c r="D6" s="83"/>
      <c r="E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115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J7" s="83"/>
      <c r="P7" s="32"/>
      <c r="Q7" s="115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07"/>
      <c r="B8" s="172" t="s">
        <v>62</v>
      </c>
      <c r="C8" s="172"/>
      <c r="D8" s="172"/>
      <c r="E8" s="173"/>
      <c r="F8" s="168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15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07"/>
      <c r="B9" s="5"/>
      <c r="C9" s="17"/>
      <c r="D9" s="7"/>
      <c r="E9" s="7"/>
      <c r="F9" s="91"/>
      <c r="G9" s="91"/>
      <c r="H9" s="91"/>
      <c r="I9" s="91"/>
      <c r="J9" s="91"/>
      <c r="K9" s="91"/>
      <c r="L9" s="91"/>
      <c r="M9" s="91"/>
      <c r="N9" s="91"/>
      <c r="P9" s="32"/>
      <c r="Q9" s="115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06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99"/>
    </row>
    <row r="11" spans="1:242" s="2" customFormat="1" ht="5.25" customHeight="1" x14ac:dyDescent="0.2">
      <c r="A11" s="85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2"/>
      <c r="P11" s="72"/>
      <c r="Q11" s="106"/>
    </row>
    <row r="12" spans="1:242" s="4" customFormat="1" ht="19.5" customHeight="1" x14ac:dyDescent="0.2">
      <c r="A12" s="106"/>
      <c r="B12" s="180" t="s">
        <v>27</v>
      </c>
      <c r="C12" s="181"/>
      <c r="D12" s="182" t="str">
        <f>IF(SUM(O15:O55)=0,"",SUM(O15:O55))</f>
        <v/>
      </c>
      <c r="E12" s="183"/>
      <c r="F12" s="183"/>
      <c r="G12" s="184"/>
      <c r="H12" s="46"/>
      <c r="I12" s="46"/>
      <c r="J12" s="46"/>
      <c r="K12" s="46"/>
      <c r="L12" s="46"/>
      <c r="M12" s="46"/>
      <c r="N12" s="46"/>
      <c r="O12" s="46"/>
      <c r="P12" s="46"/>
      <c r="Q12" s="99"/>
    </row>
    <row r="13" spans="1:242" s="40" customFormat="1" ht="6.75" customHeight="1" x14ac:dyDescent="0.2">
      <c r="A13" s="114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1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08"/>
      <c r="B14" s="175" t="s">
        <v>68</v>
      </c>
      <c r="C14" s="176"/>
      <c r="D14" s="149" t="s">
        <v>69</v>
      </c>
      <c r="E14" s="177" t="s">
        <v>70</v>
      </c>
      <c r="F14" s="178"/>
      <c r="G14" s="178"/>
      <c r="H14" s="178"/>
      <c r="I14" s="178"/>
      <c r="J14" s="178"/>
      <c r="K14" s="178"/>
      <c r="L14" s="178"/>
      <c r="M14" s="179"/>
      <c r="N14" s="150" t="s">
        <v>72</v>
      </c>
      <c r="O14" s="123" t="s">
        <v>73</v>
      </c>
      <c r="P14" s="89" t="s">
        <v>67</v>
      </c>
      <c r="Q14" s="116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6"/>
      <c r="B15" s="174"/>
      <c r="C15" s="174"/>
      <c r="D15" s="71"/>
      <c r="E15" s="171"/>
      <c r="F15" s="171"/>
      <c r="G15" s="171"/>
      <c r="H15" s="171"/>
      <c r="I15" s="171"/>
      <c r="J15" s="171"/>
      <c r="K15" s="171"/>
      <c r="L15" s="171"/>
      <c r="M15" s="171"/>
      <c r="N15" s="92"/>
      <c r="O15" s="93" t="str">
        <f t="shared" ref="O15:O55" si="0">IF(N15*D15=0,"",N15*D15)</f>
        <v/>
      </c>
      <c r="P15" s="30"/>
      <c r="Q15" s="109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6"/>
      <c r="B16" s="174"/>
      <c r="C16" s="174"/>
      <c r="D16" s="71"/>
      <c r="E16" s="171"/>
      <c r="F16" s="171"/>
      <c r="G16" s="171"/>
      <c r="H16" s="171"/>
      <c r="I16" s="171"/>
      <c r="J16" s="171"/>
      <c r="K16" s="171"/>
      <c r="L16" s="171"/>
      <c r="M16" s="171"/>
      <c r="N16" s="92"/>
      <c r="O16" s="93" t="str">
        <f t="shared" si="0"/>
        <v/>
      </c>
      <c r="P16" s="30"/>
      <c r="Q16" s="109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6"/>
      <c r="B17" s="174"/>
      <c r="C17" s="174"/>
      <c r="D17" s="71"/>
      <c r="E17" s="171"/>
      <c r="F17" s="171"/>
      <c r="G17" s="171"/>
      <c r="H17" s="171"/>
      <c r="I17" s="171"/>
      <c r="J17" s="171"/>
      <c r="K17" s="171"/>
      <c r="L17" s="171"/>
      <c r="M17" s="171"/>
      <c r="N17" s="92"/>
      <c r="O17" s="93" t="str">
        <f t="shared" si="0"/>
        <v/>
      </c>
      <c r="P17" s="30"/>
      <c r="Q17" s="109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6"/>
      <c r="B18" s="174"/>
      <c r="C18" s="174"/>
      <c r="D18" s="71"/>
      <c r="E18" s="171"/>
      <c r="F18" s="171"/>
      <c r="G18" s="171"/>
      <c r="H18" s="171"/>
      <c r="I18" s="171"/>
      <c r="J18" s="171"/>
      <c r="K18" s="171"/>
      <c r="L18" s="171"/>
      <c r="M18" s="171"/>
      <c r="N18" s="92"/>
      <c r="O18" s="93" t="str">
        <f t="shared" si="0"/>
        <v/>
      </c>
      <c r="P18" s="30"/>
      <c r="Q18" s="109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6"/>
      <c r="B19" s="174"/>
      <c r="C19" s="174"/>
      <c r="D19" s="71"/>
      <c r="E19" s="171"/>
      <c r="F19" s="171"/>
      <c r="G19" s="171"/>
      <c r="H19" s="171"/>
      <c r="I19" s="171"/>
      <c r="J19" s="171"/>
      <c r="K19" s="171"/>
      <c r="L19" s="171"/>
      <c r="M19" s="171"/>
      <c r="N19" s="92"/>
      <c r="O19" s="93" t="str">
        <f t="shared" si="0"/>
        <v/>
      </c>
      <c r="P19" s="30"/>
      <c r="Q19" s="109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6"/>
      <c r="B20" s="174"/>
      <c r="C20" s="174"/>
      <c r="D20" s="71"/>
      <c r="E20" s="171"/>
      <c r="F20" s="171"/>
      <c r="G20" s="171"/>
      <c r="H20" s="171"/>
      <c r="I20" s="171"/>
      <c r="J20" s="171"/>
      <c r="K20" s="171"/>
      <c r="L20" s="171"/>
      <c r="M20" s="171"/>
      <c r="N20" s="92"/>
      <c r="O20" s="93" t="str">
        <f t="shared" si="0"/>
        <v/>
      </c>
      <c r="P20" s="30"/>
      <c r="Q20" s="109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6"/>
      <c r="B21" s="174"/>
      <c r="C21" s="174"/>
      <c r="D21" s="71"/>
      <c r="E21" s="171"/>
      <c r="F21" s="171"/>
      <c r="G21" s="171"/>
      <c r="H21" s="171"/>
      <c r="I21" s="171"/>
      <c r="J21" s="171"/>
      <c r="K21" s="171"/>
      <c r="L21" s="171"/>
      <c r="M21" s="171"/>
      <c r="N21" s="92"/>
      <c r="O21" s="93" t="str">
        <f t="shared" si="0"/>
        <v/>
      </c>
      <c r="P21" s="30"/>
      <c r="Q21" s="109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6"/>
      <c r="B22" s="174"/>
      <c r="C22" s="174"/>
      <c r="D22" s="71"/>
      <c r="E22" s="171"/>
      <c r="F22" s="171"/>
      <c r="G22" s="171"/>
      <c r="H22" s="171"/>
      <c r="I22" s="171"/>
      <c r="J22" s="171"/>
      <c r="K22" s="171"/>
      <c r="L22" s="171"/>
      <c r="M22" s="171"/>
      <c r="N22" s="92"/>
      <c r="O22" s="93" t="str">
        <f t="shared" si="0"/>
        <v/>
      </c>
      <c r="P22" s="30"/>
      <c r="Q22" s="109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6"/>
      <c r="B23" s="174"/>
      <c r="C23" s="174"/>
      <c r="D23" s="71"/>
      <c r="E23" s="171"/>
      <c r="F23" s="171"/>
      <c r="G23" s="171"/>
      <c r="H23" s="171"/>
      <c r="I23" s="171"/>
      <c r="J23" s="171"/>
      <c r="K23" s="171"/>
      <c r="L23" s="171"/>
      <c r="M23" s="171"/>
      <c r="N23" s="92"/>
      <c r="O23" s="93" t="str">
        <f t="shared" si="0"/>
        <v/>
      </c>
      <c r="P23" s="30"/>
      <c r="Q23" s="109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6"/>
      <c r="B24" s="174"/>
      <c r="C24" s="174"/>
      <c r="D24" s="71"/>
      <c r="E24" s="171"/>
      <c r="F24" s="171"/>
      <c r="G24" s="171"/>
      <c r="H24" s="171"/>
      <c r="I24" s="171"/>
      <c r="J24" s="171"/>
      <c r="K24" s="171"/>
      <c r="L24" s="171"/>
      <c r="M24" s="171"/>
      <c r="N24" s="92"/>
      <c r="O24" s="93" t="str">
        <f t="shared" si="0"/>
        <v/>
      </c>
      <c r="P24" s="30"/>
      <c r="Q24" s="109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6"/>
      <c r="B25" s="174"/>
      <c r="C25" s="174"/>
      <c r="D25" s="71"/>
      <c r="E25" s="171"/>
      <c r="F25" s="171"/>
      <c r="G25" s="171"/>
      <c r="H25" s="171"/>
      <c r="I25" s="171"/>
      <c r="J25" s="171"/>
      <c r="K25" s="171"/>
      <c r="L25" s="171"/>
      <c r="M25" s="171"/>
      <c r="N25" s="92"/>
      <c r="O25" s="93" t="str">
        <f t="shared" si="0"/>
        <v/>
      </c>
      <c r="P25" s="30"/>
      <c r="Q25" s="109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6"/>
      <c r="B26" s="174"/>
      <c r="C26" s="174"/>
      <c r="D26" s="71"/>
      <c r="E26" s="171"/>
      <c r="F26" s="171"/>
      <c r="G26" s="171"/>
      <c r="H26" s="171"/>
      <c r="I26" s="171"/>
      <c r="J26" s="171"/>
      <c r="K26" s="171"/>
      <c r="L26" s="171"/>
      <c r="M26" s="171"/>
      <c r="N26" s="92"/>
      <c r="O26" s="93" t="str">
        <f t="shared" si="0"/>
        <v/>
      </c>
      <c r="P26" s="30"/>
      <c r="Q26" s="109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6"/>
      <c r="B27" s="174"/>
      <c r="C27" s="174"/>
      <c r="D27" s="71"/>
      <c r="E27" s="171"/>
      <c r="F27" s="171"/>
      <c r="G27" s="171"/>
      <c r="H27" s="171"/>
      <c r="I27" s="171"/>
      <c r="J27" s="171"/>
      <c r="K27" s="171"/>
      <c r="L27" s="171"/>
      <c r="M27" s="171"/>
      <c r="N27" s="92"/>
      <c r="O27" s="93" t="str">
        <f t="shared" si="0"/>
        <v/>
      </c>
      <c r="P27" s="30"/>
      <c r="Q27" s="109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6"/>
      <c r="B28" s="174"/>
      <c r="C28" s="174"/>
      <c r="D28" s="71"/>
      <c r="E28" s="171"/>
      <c r="F28" s="171"/>
      <c r="G28" s="171"/>
      <c r="H28" s="171"/>
      <c r="I28" s="171"/>
      <c r="J28" s="171"/>
      <c r="K28" s="171"/>
      <c r="L28" s="171"/>
      <c r="M28" s="171"/>
      <c r="N28" s="92"/>
      <c r="O28" s="93" t="str">
        <f t="shared" si="0"/>
        <v/>
      </c>
      <c r="P28" s="30"/>
      <c r="Q28" s="109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6"/>
      <c r="B29" s="174"/>
      <c r="C29" s="174"/>
      <c r="D29" s="71"/>
      <c r="E29" s="171"/>
      <c r="F29" s="171"/>
      <c r="G29" s="171"/>
      <c r="H29" s="171"/>
      <c r="I29" s="171"/>
      <c r="J29" s="171"/>
      <c r="K29" s="171"/>
      <c r="L29" s="171"/>
      <c r="M29" s="171"/>
      <c r="N29" s="92"/>
      <c r="O29" s="93" t="str">
        <f t="shared" si="0"/>
        <v/>
      </c>
      <c r="P29" s="30"/>
      <c r="Q29" s="109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6"/>
      <c r="B30" s="174"/>
      <c r="C30" s="174"/>
      <c r="D30" s="71"/>
      <c r="E30" s="171"/>
      <c r="F30" s="171"/>
      <c r="G30" s="171"/>
      <c r="H30" s="171"/>
      <c r="I30" s="171"/>
      <c r="J30" s="171"/>
      <c r="K30" s="171"/>
      <c r="L30" s="171"/>
      <c r="M30" s="171"/>
      <c r="N30" s="92"/>
      <c r="O30" s="93" t="str">
        <f t="shared" si="0"/>
        <v/>
      </c>
      <c r="P30" s="30"/>
      <c r="Q30" s="109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6"/>
      <c r="B31" s="174"/>
      <c r="C31" s="174"/>
      <c r="D31" s="71"/>
      <c r="E31" s="171"/>
      <c r="F31" s="171"/>
      <c r="G31" s="171"/>
      <c r="H31" s="171"/>
      <c r="I31" s="171"/>
      <c r="J31" s="171"/>
      <c r="K31" s="171"/>
      <c r="L31" s="171"/>
      <c r="M31" s="171"/>
      <c r="N31" s="92"/>
      <c r="O31" s="93" t="str">
        <f t="shared" si="0"/>
        <v/>
      </c>
      <c r="P31" s="30"/>
      <c r="Q31" s="109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6"/>
      <c r="B32" s="174"/>
      <c r="C32" s="174"/>
      <c r="D32" s="71"/>
      <c r="E32" s="171"/>
      <c r="F32" s="171"/>
      <c r="G32" s="171"/>
      <c r="H32" s="171"/>
      <c r="I32" s="171"/>
      <c r="J32" s="171"/>
      <c r="K32" s="171"/>
      <c r="L32" s="171"/>
      <c r="M32" s="171"/>
      <c r="N32" s="92"/>
      <c r="O32" s="93" t="str">
        <f t="shared" si="0"/>
        <v/>
      </c>
      <c r="P32" s="30"/>
      <c r="Q32" s="109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6"/>
      <c r="B33" s="174"/>
      <c r="C33" s="174"/>
      <c r="D33" s="71"/>
      <c r="E33" s="171"/>
      <c r="F33" s="171"/>
      <c r="G33" s="171"/>
      <c r="H33" s="171"/>
      <c r="I33" s="171"/>
      <c r="J33" s="171"/>
      <c r="K33" s="171"/>
      <c r="L33" s="171"/>
      <c r="M33" s="171"/>
      <c r="N33" s="92"/>
      <c r="O33" s="93" t="str">
        <f t="shared" si="0"/>
        <v/>
      </c>
      <c r="P33" s="30"/>
      <c r="Q33" s="109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6"/>
      <c r="B34" s="174"/>
      <c r="C34" s="174"/>
      <c r="D34" s="71"/>
      <c r="E34" s="171"/>
      <c r="F34" s="171"/>
      <c r="G34" s="171"/>
      <c r="H34" s="171"/>
      <c r="I34" s="171"/>
      <c r="J34" s="171"/>
      <c r="K34" s="171"/>
      <c r="L34" s="171"/>
      <c r="M34" s="171"/>
      <c r="N34" s="92"/>
      <c r="O34" s="93" t="str">
        <f t="shared" si="0"/>
        <v/>
      </c>
      <c r="P34" s="30"/>
      <c r="Q34" s="109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6"/>
      <c r="B35" s="174"/>
      <c r="C35" s="174"/>
      <c r="D35" s="71"/>
      <c r="E35" s="171"/>
      <c r="F35" s="171"/>
      <c r="G35" s="171"/>
      <c r="H35" s="171"/>
      <c r="I35" s="171"/>
      <c r="J35" s="171"/>
      <c r="K35" s="171"/>
      <c r="L35" s="171"/>
      <c r="M35" s="171"/>
      <c r="N35" s="92"/>
      <c r="O35" s="93" t="str">
        <f t="shared" si="0"/>
        <v/>
      </c>
      <c r="P35" s="30"/>
      <c r="Q35" s="109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6"/>
      <c r="B36" s="174"/>
      <c r="C36" s="174"/>
      <c r="D36" s="71"/>
      <c r="E36" s="171"/>
      <c r="F36" s="171"/>
      <c r="G36" s="171"/>
      <c r="H36" s="171"/>
      <c r="I36" s="171"/>
      <c r="J36" s="171"/>
      <c r="K36" s="171"/>
      <c r="L36" s="171"/>
      <c r="M36" s="171"/>
      <c r="N36" s="92"/>
      <c r="O36" s="93" t="str">
        <f t="shared" si="0"/>
        <v/>
      </c>
      <c r="P36" s="30"/>
      <c r="Q36" s="109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6"/>
      <c r="B37" s="174"/>
      <c r="C37" s="174"/>
      <c r="D37" s="71"/>
      <c r="E37" s="171"/>
      <c r="F37" s="171"/>
      <c r="G37" s="171"/>
      <c r="H37" s="171"/>
      <c r="I37" s="171"/>
      <c r="J37" s="171"/>
      <c r="K37" s="171"/>
      <c r="L37" s="171"/>
      <c r="M37" s="171"/>
      <c r="N37" s="92"/>
      <c r="O37" s="93" t="str">
        <f t="shared" si="0"/>
        <v/>
      </c>
      <c r="P37" s="30"/>
      <c r="Q37" s="109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6"/>
      <c r="B38" s="174"/>
      <c r="C38" s="174"/>
      <c r="D38" s="71"/>
      <c r="E38" s="171"/>
      <c r="F38" s="171"/>
      <c r="G38" s="171"/>
      <c r="H38" s="171"/>
      <c r="I38" s="171"/>
      <c r="J38" s="171"/>
      <c r="K38" s="171"/>
      <c r="L38" s="171"/>
      <c r="M38" s="171"/>
      <c r="N38" s="92"/>
      <c r="O38" s="93" t="str">
        <f t="shared" si="0"/>
        <v/>
      </c>
      <c r="P38" s="30"/>
      <c r="Q38" s="109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6"/>
      <c r="B39" s="174"/>
      <c r="C39" s="174"/>
      <c r="D39" s="71"/>
      <c r="E39" s="171"/>
      <c r="F39" s="171"/>
      <c r="G39" s="171"/>
      <c r="H39" s="171"/>
      <c r="I39" s="171"/>
      <c r="J39" s="171"/>
      <c r="K39" s="171"/>
      <c r="L39" s="171"/>
      <c r="M39" s="171"/>
      <c r="N39" s="92"/>
      <c r="O39" s="93" t="str">
        <f t="shared" si="0"/>
        <v/>
      </c>
      <c r="P39" s="30"/>
      <c r="Q39" s="109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6"/>
      <c r="B40" s="174"/>
      <c r="C40" s="174"/>
      <c r="D40" s="71"/>
      <c r="E40" s="171"/>
      <c r="F40" s="171"/>
      <c r="G40" s="171"/>
      <c r="H40" s="171"/>
      <c r="I40" s="171"/>
      <c r="J40" s="171"/>
      <c r="K40" s="171"/>
      <c r="L40" s="171"/>
      <c r="M40" s="171"/>
      <c r="N40" s="92"/>
      <c r="O40" s="93" t="str">
        <f t="shared" si="0"/>
        <v/>
      </c>
      <c r="P40" s="30"/>
      <c r="Q40" s="109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6"/>
      <c r="B41" s="174"/>
      <c r="C41" s="174"/>
      <c r="D41" s="71"/>
      <c r="E41" s="171"/>
      <c r="F41" s="171"/>
      <c r="G41" s="171"/>
      <c r="H41" s="171"/>
      <c r="I41" s="171"/>
      <c r="J41" s="171"/>
      <c r="K41" s="171"/>
      <c r="L41" s="171"/>
      <c r="M41" s="171"/>
      <c r="N41" s="92"/>
      <c r="O41" s="93" t="str">
        <f t="shared" si="0"/>
        <v/>
      </c>
      <c r="P41" s="30"/>
      <c r="Q41" s="109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6"/>
      <c r="B42" s="174"/>
      <c r="C42" s="174"/>
      <c r="D42" s="71"/>
      <c r="E42" s="171"/>
      <c r="F42" s="171"/>
      <c r="G42" s="171"/>
      <c r="H42" s="171"/>
      <c r="I42" s="171"/>
      <c r="J42" s="171"/>
      <c r="K42" s="171"/>
      <c r="L42" s="171"/>
      <c r="M42" s="171"/>
      <c r="N42" s="92"/>
      <c r="O42" s="93" t="str">
        <f t="shared" si="0"/>
        <v/>
      </c>
      <c r="P42" s="30"/>
      <c r="Q42" s="109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6"/>
      <c r="B43" s="174"/>
      <c r="C43" s="174"/>
      <c r="D43" s="71"/>
      <c r="E43" s="171"/>
      <c r="F43" s="171"/>
      <c r="G43" s="171"/>
      <c r="H43" s="171"/>
      <c r="I43" s="171"/>
      <c r="J43" s="171"/>
      <c r="K43" s="171"/>
      <c r="L43" s="171"/>
      <c r="M43" s="171"/>
      <c r="N43" s="92"/>
      <c r="O43" s="93" t="str">
        <f t="shared" si="0"/>
        <v/>
      </c>
      <c r="P43" s="30"/>
      <c r="Q43" s="109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6"/>
      <c r="B44" s="174"/>
      <c r="C44" s="174"/>
      <c r="D44" s="71"/>
      <c r="E44" s="171"/>
      <c r="F44" s="171"/>
      <c r="G44" s="171"/>
      <c r="H44" s="171"/>
      <c r="I44" s="171"/>
      <c r="J44" s="171"/>
      <c r="K44" s="171"/>
      <c r="L44" s="171"/>
      <c r="M44" s="171"/>
      <c r="N44" s="92"/>
      <c r="O44" s="93" t="str">
        <f t="shared" si="0"/>
        <v/>
      </c>
      <c r="P44" s="30"/>
      <c r="Q44" s="109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6"/>
      <c r="B45" s="174"/>
      <c r="C45" s="174"/>
      <c r="D45" s="71"/>
      <c r="E45" s="171"/>
      <c r="F45" s="171"/>
      <c r="G45" s="171"/>
      <c r="H45" s="171"/>
      <c r="I45" s="171"/>
      <c r="J45" s="171"/>
      <c r="K45" s="171"/>
      <c r="L45" s="171"/>
      <c r="M45" s="171"/>
      <c r="N45" s="92"/>
      <c r="O45" s="93" t="str">
        <f t="shared" si="0"/>
        <v/>
      </c>
      <c r="P45" s="30"/>
      <c r="Q45" s="109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6"/>
      <c r="B46" s="174"/>
      <c r="C46" s="174"/>
      <c r="D46" s="71"/>
      <c r="E46" s="171"/>
      <c r="F46" s="171"/>
      <c r="G46" s="171"/>
      <c r="H46" s="171"/>
      <c r="I46" s="171"/>
      <c r="J46" s="171"/>
      <c r="K46" s="171"/>
      <c r="L46" s="171"/>
      <c r="M46" s="171"/>
      <c r="N46" s="92"/>
      <c r="O46" s="93" t="str">
        <f t="shared" si="0"/>
        <v/>
      </c>
      <c r="P46" s="30"/>
      <c r="Q46" s="109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6"/>
      <c r="B47" s="174"/>
      <c r="C47" s="174"/>
      <c r="D47" s="71"/>
      <c r="E47" s="171"/>
      <c r="F47" s="171"/>
      <c r="G47" s="171"/>
      <c r="H47" s="171"/>
      <c r="I47" s="171"/>
      <c r="J47" s="171"/>
      <c r="K47" s="171"/>
      <c r="L47" s="171"/>
      <c r="M47" s="171"/>
      <c r="N47" s="92"/>
      <c r="O47" s="93" t="str">
        <f t="shared" si="0"/>
        <v/>
      </c>
      <c r="P47" s="30"/>
      <c r="Q47" s="109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6"/>
      <c r="B48" s="174"/>
      <c r="C48" s="174"/>
      <c r="D48" s="71"/>
      <c r="E48" s="171"/>
      <c r="F48" s="171"/>
      <c r="G48" s="171"/>
      <c r="H48" s="171"/>
      <c r="I48" s="171"/>
      <c r="J48" s="171"/>
      <c r="K48" s="171"/>
      <c r="L48" s="171"/>
      <c r="M48" s="171"/>
      <c r="N48" s="92"/>
      <c r="O48" s="93" t="str">
        <f t="shared" si="0"/>
        <v/>
      </c>
      <c r="P48" s="30"/>
      <c r="Q48" s="109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6"/>
      <c r="B49" s="174"/>
      <c r="C49" s="174"/>
      <c r="D49" s="71"/>
      <c r="E49" s="171"/>
      <c r="F49" s="171"/>
      <c r="G49" s="171"/>
      <c r="H49" s="171"/>
      <c r="I49" s="171"/>
      <c r="J49" s="171"/>
      <c r="K49" s="171"/>
      <c r="L49" s="171"/>
      <c r="M49" s="171"/>
      <c r="N49" s="92"/>
      <c r="O49" s="93" t="str">
        <f t="shared" si="0"/>
        <v/>
      </c>
      <c r="P49" s="30"/>
      <c r="Q49" s="109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6"/>
      <c r="B50" s="174"/>
      <c r="C50" s="174"/>
      <c r="D50" s="71"/>
      <c r="E50" s="171"/>
      <c r="F50" s="171"/>
      <c r="G50" s="171"/>
      <c r="H50" s="171"/>
      <c r="I50" s="171"/>
      <c r="J50" s="171"/>
      <c r="K50" s="171"/>
      <c r="L50" s="171"/>
      <c r="M50" s="171"/>
      <c r="N50" s="92"/>
      <c r="O50" s="93" t="str">
        <f t="shared" si="0"/>
        <v/>
      </c>
      <c r="P50" s="30"/>
      <c r="Q50" s="109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6"/>
      <c r="B51" s="174"/>
      <c r="C51" s="174"/>
      <c r="D51" s="71"/>
      <c r="E51" s="171"/>
      <c r="F51" s="171"/>
      <c r="G51" s="171"/>
      <c r="H51" s="171"/>
      <c r="I51" s="171"/>
      <c r="J51" s="171"/>
      <c r="K51" s="171"/>
      <c r="L51" s="171"/>
      <c r="M51" s="171"/>
      <c r="N51" s="92"/>
      <c r="O51" s="93" t="str">
        <f t="shared" si="0"/>
        <v/>
      </c>
      <c r="P51" s="30"/>
      <c r="Q51" s="109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6"/>
      <c r="B52" s="174"/>
      <c r="C52" s="174"/>
      <c r="D52" s="71"/>
      <c r="E52" s="171"/>
      <c r="F52" s="171"/>
      <c r="G52" s="171"/>
      <c r="H52" s="171"/>
      <c r="I52" s="171"/>
      <c r="J52" s="171"/>
      <c r="K52" s="171"/>
      <c r="L52" s="171"/>
      <c r="M52" s="171"/>
      <c r="N52" s="92"/>
      <c r="O52" s="93" t="str">
        <f t="shared" si="0"/>
        <v/>
      </c>
      <c r="P52" s="30"/>
      <c r="Q52" s="109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6"/>
      <c r="B53" s="174"/>
      <c r="C53" s="174"/>
      <c r="D53" s="71"/>
      <c r="E53" s="171"/>
      <c r="F53" s="171"/>
      <c r="G53" s="171"/>
      <c r="H53" s="171"/>
      <c r="I53" s="171"/>
      <c r="J53" s="171"/>
      <c r="K53" s="171"/>
      <c r="L53" s="171"/>
      <c r="M53" s="171"/>
      <c r="N53" s="92"/>
      <c r="O53" s="93" t="str">
        <f t="shared" si="0"/>
        <v/>
      </c>
      <c r="P53" s="30"/>
      <c r="Q53" s="109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6"/>
      <c r="B54" s="174"/>
      <c r="C54" s="174"/>
      <c r="D54" s="71"/>
      <c r="E54" s="171"/>
      <c r="F54" s="171"/>
      <c r="G54" s="171"/>
      <c r="H54" s="171"/>
      <c r="I54" s="171"/>
      <c r="J54" s="171"/>
      <c r="K54" s="171"/>
      <c r="L54" s="171"/>
      <c r="M54" s="171"/>
      <c r="N54" s="92"/>
      <c r="O54" s="93" t="str">
        <f t="shared" si="0"/>
        <v/>
      </c>
      <c r="P54" s="30"/>
      <c r="Q54" s="109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6"/>
      <c r="B55" s="174"/>
      <c r="C55" s="174"/>
      <c r="D55" s="71"/>
      <c r="E55" s="171"/>
      <c r="F55" s="171"/>
      <c r="G55" s="171"/>
      <c r="H55" s="171"/>
      <c r="I55" s="171"/>
      <c r="J55" s="171"/>
      <c r="K55" s="171"/>
      <c r="L55" s="171"/>
      <c r="M55" s="171"/>
      <c r="N55" s="92"/>
      <c r="O55" s="93" t="str">
        <f t="shared" si="0"/>
        <v/>
      </c>
      <c r="P55" s="30"/>
      <c r="Q55" s="109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04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0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04"/>
      <c r="B57" s="198" t="s">
        <v>75</v>
      </c>
      <c r="C57" s="198"/>
      <c r="D57" s="198"/>
      <c r="E57" s="198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09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04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09"/>
      <c r="R58" s="18"/>
      <c r="S58" s="18"/>
      <c r="T58" s="18"/>
      <c r="U58" s="18"/>
      <c r="V58" s="18"/>
      <c r="W58" s="4"/>
    </row>
    <row r="59" spans="1:23" customFormat="1" x14ac:dyDescent="0.2">
      <c r="A59" s="111"/>
      <c r="B59" s="70"/>
      <c r="C59" s="80"/>
      <c r="D59" s="80"/>
      <c r="E59" s="80"/>
      <c r="F59" s="74"/>
      <c r="G59" s="74"/>
      <c r="H59" s="74"/>
      <c r="I59" s="74"/>
      <c r="J59" s="74"/>
      <c r="K59" s="74"/>
      <c r="L59" s="80"/>
      <c r="M59" s="80"/>
      <c r="N59" s="80"/>
      <c r="O59" s="75"/>
      <c r="Q59" s="99"/>
      <c r="R59" s="4"/>
      <c r="S59" s="4"/>
      <c r="T59" s="4"/>
      <c r="U59" s="4"/>
      <c r="V59" s="4"/>
      <c r="W59" s="4"/>
    </row>
    <row r="60" spans="1:23" customFormat="1" x14ac:dyDescent="0.2">
      <c r="A60" s="111"/>
      <c r="B60" s="70"/>
      <c r="C60" s="80"/>
      <c r="D60" s="80"/>
      <c r="E60" s="80"/>
      <c r="F60" s="74"/>
      <c r="G60" s="74"/>
      <c r="H60" s="74"/>
      <c r="I60" s="74"/>
      <c r="J60" s="74"/>
      <c r="K60" s="74"/>
      <c r="L60" s="80"/>
      <c r="M60" s="80"/>
      <c r="N60" s="80"/>
      <c r="O60" s="75"/>
      <c r="Q60" s="99"/>
      <c r="R60" s="4"/>
      <c r="S60" s="4"/>
      <c r="T60" s="4"/>
      <c r="U60" s="4"/>
      <c r="V60" s="4"/>
      <c r="W60" s="4"/>
    </row>
    <row r="61" spans="1:23" customFormat="1" x14ac:dyDescent="0.2">
      <c r="A61" s="111"/>
      <c r="B61" s="70"/>
      <c r="C61" s="80"/>
      <c r="D61" s="80"/>
      <c r="E61" s="80"/>
      <c r="F61" s="74"/>
      <c r="G61" s="74"/>
      <c r="H61" s="74"/>
      <c r="I61" s="74"/>
      <c r="J61" s="74"/>
      <c r="K61" s="74"/>
      <c r="L61" s="80"/>
      <c r="M61" s="80"/>
      <c r="N61" s="80"/>
      <c r="O61" s="75"/>
      <c r="Q61" s="99"/>
      <c r="R61" s="4"/>
      <c r="S61" s="4"/>
      <c r="T61" s="4"/>
      <c r="U61" s="4"/>
      <c r="V61" s="4"/>
      <c r="W61" s="4"/>
    </row>
    <row r="62" spans="1:23" customFormat="1" x14ac:dyDescent="0.2">
      <c r="A62" s="111"/>
      <c r="B62" s="70"/>
      <c r="C62" s="80"/>
      <c r="D62" s="80"/>
      <c r="E62" s="80"/>
      <c r="F62" s="74"/>
      <c r="G62" s="74"/>
      <c r="H62" s="74"/>
      <c r="I62" s="74"/>
      <c r="J62" s="74"/>
      <c r="K62" s="74"/>
      <c r="L62" s="80"/>
      <c r="M62" s="80"/>
      <c r="N62" s="80"/>
      <c r="O62" s="75"/>
      <c r="Q62" s="99"/>
      <c r="R62" s="4"/>
      <c r="S62" s="4"/>
      <c r="T62" s="4"/>
      <c r="U62" s="4"/>
      <c r="V62" s="4"/>
      <c r="W62" s="4"/>
    </row>
    <row r="63" spans="1:23" customFormat="1" x14ac:dyDescent="0.2">
      <c r="A63" s="111"/>
      <c r="B63" s="70"/>
      <c r="C63" s="80"/>
      <c r="D63" s="80"/>
      <c r="E63" s="80"/>
      <c r="F63" s="74"/>
      <c r="G63" s="74"/>
      <c r="H63" s="74"/>
      <c r="I63" s="74"/>
      <c r="J63" s="74"/>
      <c r="K63" s="74"/>
      <c r="L63" s="80"/>
      <c r="M63" s="80"/>
      <c r="N63" s="80"/>
      <c r="O63" s="75"/>
      <c r="Q63" s="99"/>
      <c r="R63" s="4"/>
      <c r="S63" s="4"/>
      <c r="T63" s="4"/>
      <c r="U63" s="4"/>
      <c r="V63" s="4"/>
      <c r="W63" s="4"/>
    </row>
    <row r="64" spans="1:23" customFormat="1" x14ac:dyDescent="0.2">
      <c r="A64" s="111"/>
      <c r="B64" s="70"/>
      <c r="C64" s="80"/>
      <c r="D64" s="80"/>
      <c r="E64" s="80"/>
      <c r="F64" s="74"/>
      <c r="G64" s="74"/>
      <c r="H64" s="74"/>
      <c r="I64" s="74"/>
      <c r="J64" s="74"/>
      <c r="K64" s="74"/>
      <c r="L64" s="80"/>
      <c r="M64" s="80"/>
      <c r="N64" s="80"/>
      <c r="O64" s="75"/>
      <c r="Q64" s="99"/>
      <c r="R64" s="4"/>
      <c r="S64" s="4"/>
      <c r="T64" s="4"/>
      <c r="U64" s="4"/>
      <c r="V64" s="4"/>
      <c r="W64" s="4"/>
    </row>
    <row r="65" spans="1:23" customFormat="1" x14ac:dyDescent="0.2">
      <c r="A65" s="111"/>
      <c r="B65" s="70"/>
      <c r="C65" s="80"/>
      <c r="D65" s="80"/>
      <c r="E65" s="80"/>
      <c r="F65" s="74"/>
      <c r="G65" s="74"/>
      <c r="H65" s="74"/>
      <c r="I65" s="74"/>
      <c r="J65" s="74"/>
      <c r="K65" s="74"/>
      <c r="L65" s="80"/>
      <c r="M65" s="80"/>
      <c r="N65" s="80"/>
      <c r="O65" s="75"/>
      <c r="Q65" s="99"/>
      <c r="R65" s="4"/>
      <c r="S65" s="4"/>
      <c r="T65" s="4"/>
      <c r="U65" s="4"/>
      <c r="V65" s="4"/>
      <c r="W65" s="4"/>
    </row>
    <row r="66" spans="1:23" customFormat="1" x14ac:dyDescent="0.2">
      <c r="A66" s="111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99"/>
      <c r="R66" s="4"/>
      <c r="S66" s="4"/>
      <c r="T66" s="4"/>
      <c r="U66" s="4"/>
      <c r="V66" s="4"/>
      <c r="W66" s="4"/>
    </row>
    <row r="67" spans="1:23" customFormat="1" x14ac:dyDescent="0.2">
      <c r="A67" s="111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99"/>
      <c r="R67" s="4"/>
      <c r="S67" s="4"/>
      <c r="T67" s="4"/>
      <c r="U67" s="4"/>
      <c r="V67" s="4"/>
      <c r="W67" s="4"/>
    </row>
    <row r="68" spans="1:23" customFormat="1" x14ac:dyDescent="0.2">
      <c r="A68" s="111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99"/>
      <c r="R68" s="4"/>
      <c r="S68" s="4"/>
      <c r="T68" s="4"/>
      <c r="U68" s="4"/>
      <c r="V68" s="4"/>
      <c r="W68" s="4"/>
    </row>
    <row r="69" spans="1:23" customFormat="1" x14ac:dyDescent="0.2">
      <c r="A69" s="111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99"/>
      <c r="R69" s="4"/>
      <c r="S69" s="4"/>
      <c r="T69" s="4"/>
      <c r="U69" s="4"/>
      <c r="V69" s="4"/>
      <c r="W69" s="4"/>
    </row>
    <row r="70" spans="1:23" customFormat="1" x14ac:dyDescent="0.2">
      <c r="A70" s="111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99"/>
      <c r="R70" s="4"/>
      <c r="S70" s="4"/>
      <c r="T70" s="4"/>
      <c r="U70" s="4"/>
      <c r="V70" s="4"/>
      <c r="W70" s="4"/>
    </row>
    <row r="71" spans="1:23" customFormat="1" x14ac:dyDescent="0.2">
      <c r="A71" s="111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99"/>
      <c r="R71" s="4"/>
      <c r="S71" s="4"/>
      <c r="T71" s="4"/>
      <c r="U71" s="4"/>
      <c r="V71" s="4"/>
      <c r="W71" s="4"/>
    </row>
    <row r="72" spans="1:23" customFormat="1" x14ac:dyDescent="0.2">
      <c r="A72" s="111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99"/>
      <c r="R72" s="4"/>
      <c r="S72" s="4"/>
      <c r="T72" s="4"/>
      <c r="U72" s="4"/>
      <c r="V72" s="4"/>
      <c r="W72" s="4"/>
    </row>
    <row r="73" spans="1:23" customFormat="1" x14ac:dyDescent="0.2">
      <c r="A73" s="111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99"/>
      <c r="R73" s="4"/>
      <c r="S73" s="4"/>
      <c r="T73" s="4"/>
      <c r="U73" s="4"/>
      <c r="V73" s="4"/>
      <c r="W73" s="4"/>
    </row>
    <row r="74" spans="1:23" customFormat="1" x14ac:dyDescent="0.2">
      <c r="A74" s="111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99"/>
      <c r="R74" s="4"/>
      <c r="S74" s="4"/>
      <c r="T74" s="4"/>
      <c r="U74" s="4"/>
      <c r="V74" s="4"/>
      <c r="W74" s="4"/>
    </row>
    <row r="75" spans="1:23" customFormat="1" x14ac:dyDescent="0.2">
      <c r="A75" s="111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99"/>
      <c r="R75" s="4"/>
      <c r="S75" s="4"/>
      <c r="T75" s="4"/>
      <c r="U75" s="4"/>
      <c r="V75" s="4"/>
      <c r="W75" s="4"/>
    </row>
    <row r="76" spans="1:23" customFormat="1" x14ac:dyDescent="0.2">
      <c r="A76" s="111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99"/>
      <c r="R76" s="4"/>
      <c r="S76" s="4"/>
      <c r="T76" s="4"/>
      <c r="U76" s="4"/>
      <c r="V76" s="4"/>
      <c r="W76" s="4"/>
    </row>
    <row r="77" spans="1:23" customFormat="1" x14ac:dyDescent="0.2">
      <c r="A77" s="111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99"/>
      <c r="R77" s="4"/>
      <c r="S77" s="4"/>
      <c r="T77" s="4"/>
      <c r="U77" s="4"/>
      <c r="V77" s="4"/>
      <c r="W77" s="4"/>
    </row>
    <row r="78" spans="1:23" customFormat="1" x14ac:dyDescent="0.2">
      <c r="A78" s="111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99"/>
      <c r="R78" s="4"/>
      <c r="S78" s="4"/>
      <c r="T78" s="4"/>
      <c r="U78" s="4"/>
      <c r="V78" s="4"/>
      <c r="W78" s="4"/>
    </row>
    <row r="79" spans="1:23" customFormat="1" x14ac:dyDescent="0.2">
      <c r="A79" s="111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99"/>
      <c r="R79" s="4"/>
      <c r="S79" s="4"/>
      <c r="T79" s="4"/>
      <c r="U79" s="4"/>
      <c r="V79" s="4"/>
      <c r="W79" s="4"/>
    </row>
    <row r="80" spans="1:23" customFormat="1" x14ac:dyDescent="0.2">
      <c r="A80" s="111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99"/>
      <c r="R80" s="4"/>
      <c r="S80" s="4"/>
      <c r="T80" s="4"/>
      <c r="U80" s="4"/>
      <c r="V80" s="4"/>
      <c r="W80" s="4"/>
    </row>
    <row r="81" spans="1:23" customFormat="1" x14ac:dyDescent="0.2">
      <c r="A81" s="111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99"/>
      <c r="R81" s="4"/>
      <c r="S81" s="4"/>
      <c r="T81" s="4"/>
      <c r="U81" s="4"/>
      <c r="V81" s="4"/>
      <c r="W81" s="4"/>
    </row>
    <row r="82" spans="1:23" customFormat="1" x14ac:dyDescent="0.2">
      <c r="A82" s="111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99"/>
      <c r="R82" s="4"/>
      <c r="S82" s="4"/>
      <c r="T82" s="4"/>
      <c r="U82" s="4"/>
      <c r="V82" s="4"/>
      <c r="W82" s="4"/>
    </row>
    <row r="83" spans="1:23" customFormat="1" x14ac:dyDescent="0.2">
      <c r="A83" s="111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99"/>
      <c r="R83" s="4"/>
      <c r="S83" s="4"/>
      <c r="T83" s="4"/>
      <c r="U83" s="4"/>
      <c r="V83" s="4"/>
      <c r="W83" s="4"/>
    </row>
    <row r="84" spans="1:23" customFormat="1" x14ac:dyDescent="0.2">
      <c r="A84" s="111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99"/>
      <c r="R84" s="4"/>
      <c r="S84" s="4"/>
      <c r="T84" s="4"/>
      <c r="U84" s="4"/>
      <c r="V84" s="4"/>
      <c r="W84" s="4"/>
    </row>
    <row r="85" spans="1:23" customFormat="1" x14ac:dyDescent="0.2">
      <c r="A85" s="111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99"/>
      <c r="R85" s="4"/>
      <c r="S85" s="4"/>
      <c r="T85" s="4"/>
      <c r="U85" s="4"/>
      <c r="V85" s="4"/>
      <c r="W85" s="4"/>
    </row>
    <row r="86" spans="1:23" customFormat="1" x14ac:dyDescent="0.2">
      <c r="A86" s="111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99"/>
      <c r="R86" s="4"/>
      <c r="S86" s="4"/>
      <c r="T86" s="4"/>
      <c r="U86" s="4"/>
      <c r="V86" s="4"/>
      <c r="W86" s="4"/>
    </row>
    <row r="87" spans="1:23" customFormat="1" x14ac:dyDescent="0.2">
      <c r="A87" s="111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99"/>
      <c r="R87" s="4"/>
      <c r="S87" s="4"/>
      <c r="T87" s="4"/>
      <c r="U87" s="4"/>
      <c r="V87" s="4"/>
      <c r="W87" s="4"/>
    </row>
    <row r="88" spans="1:23" customFormat="1" x14ac:dyDescent="0.2">
      <c r="A88" s="111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99"/>
      <c r="R88" s="4"/>
      <c r="S88" s="4"/>
      <c r="T88" s="4"/>
      <c r="U88" s="4"/>
      <c r="V88" s="4"/>
      <c r="W88" s="4"/>
    </row>
    <row r="89" spans="1:23" customFormat="1" x14ac:dyDescent="0.2">
      <c r="A89" s="111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99"/>
      <c r="R89" s="4"/>
      <c r="S89" s="4"/>
      <c r="T89" s="4"/>
      <c r="U89" s="4"/>
      <c r="V89" s="4"/>
      <c r="W89" s="4"/>
    </row>
    <row r="90" spans="1:23" customFormat="1" x14ac:dyDescent="0.2">
      <c r="A90" s="111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99"/>
      <c r="R90" s="4"/>
      <c r="S90" s="4"/>
      <c r="T90" s="4"/>
      <c r="U90" s="4"/>
      <c r="V90" s="4"/>
      <c r="W90" s="4"/>
    </row>
    <row r="91" spans="1:23" customFormat="1" x14ac:dyDescent="0.2">
      <c r="A91" s="111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99"/>
      <c r="R91" s="4"/>
      <c r="S91" s="4"/>
      <c r="T91" s="4"/>
      <c r="U91" s="4"/>
      <c r="V91" s="4"/>
      <c r="W91" s="4"/>
    </row>
    <row r="92" spans="1:23" customFormat="1" x14ac:dyDescent="0.2">
      <c r="A92" s="111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99"/>
      <c r="R92" s="4"/>
      <c r="S92" s="4"/>
      <c r="T92" s="4"/>
      <c r="U92" s="4"/>
      <c r="V92" s="4"/>
      <c r="W92" s="4"/>
    </row>
    <row r="93" spans="1:23" customFormat="1" x14ac:dyDescent="0.2">
      <c r="A93" s="111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99"/>
      <c r="R93" s="4"/>
      <c r="S93" s="4"/>
      <c r="T93" s="4"/>
      <c r="U93" s="4"/>
      <c r="V93" s="4"/>
      <c r="W93" s="4"/>
    </row>
    <row r="94" spans="1:23" customFormat="1" x14ac:dyDescent="0.2">
      <c r="A94" s="111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99"/>
      <c r="R94" s="4"/>
      <c r="S94" s="4"/>
      <c r="T94" s="4"/>
      <c r="U94" s="4"/>
      <c r="V94" s="4"/>
      <c r="W94" s="4"/>
    </row>
    <row r="95" spans="1:23" customFormat="1" x14ac:dyDescent="0.2">
      <c r="A95" s="111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99"/>
      <c r="R95" s="4"/>
      <c r="S95" s="4"/>
      <c r="T95" s="4"/>
      <c r="U95" s="4"/>
      <c r="V95" s="4"/>
      <c r="W95" s="4"/>
    </row>
    <row r="96" spans="1:23" customFormat="1" x14ac:dyDescent="0.2">
      <c r="A96" s="111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99"/>
      <c r="R96" s="4"/>
      <c r="S96" s="4"/>
      <c r="T96" s="4"/>
      <c r="U96" s="4"/>
      <c r="V96" s="4"/>
      <c r="W96" s="4"/>
    </row>
    <row r="97" spans="1:23" customFormat="1" x14ac:dyDescent="0.2">
      <c r="A97" s="111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99"/>
      <c r="R97" s="4"/>
      <c r="S97" s="4"/>
      <c r="T97" s="4"/>
      <c r="U97" s="4"/>
      <c r="V97" s="4"/>
      <c r="W97" s="4"/>
    </row>
    <row r="98" spans="1:23" customFormat="1" x14ac:dyDescent="0.2">
      <c r="A98" s="111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99"/>
      <c r="R98" s="4"/>
      <c r="S98" s="4"/>
      <c r="T98" s="4"/>
      <c r="U98" s="4"/>
      <c r="V98" s="4"/>
      <c r="W98" s="4"/>
    </row>
    <row r="99" spans="1:23" customFormat="1" x14ac:dyDescent="0.2">
      <c r="A99" s="111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99"/>
      <c r="R99" s="4"/>
      <c r="S99" s="4"/>
      <c r="T99" s="4"/>
      <c r="U99" s="4"/>
      <c r="V99" s="4"/>
      <c r="W99" s="4"/>
    </row>
    <row r="100" spans="1:23" customFormat="1" x14ac:dyDescent="0.2">
      <c r="A100" s="111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99"/>
      <c r="R100" s="4"/>
      <c r="S100" s="4"/>
      <c r="T100" s="4"/>
      <c r="U100" s="4"/>
      <c r="V100" s="4"/>
      <c r="W100" s="4"/>
    </row>
    <row r="101" spans="1:23" customFormat="1" x14ac:dyDescent="0.2">
      <c r="A101" s="111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99"/>
      <c r="R101" s="4"/>
      <c r="S101" s="4"/>
      <c r="T101" s="4"/>
      <c r="U101" s="4"/>
      <c r="V101" s="4"/>
      <c r="W101" s="4"/>
    </row>
    <row r="102" spans="1:23" customFormat="1" x14ac:dyDescent="0.2">
      <c r="A102" s="111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99"/>
      <c r="R102" s="4"/>
      <c r="S102" s="4"/>
      <c r="T102" s="4"/>
      <c r="U102" s="4"/>
      <c r="V102" s="4"/>
      <c r="W102" s="4"/>
    </row>
    <row r="103" spans="1:23" customFormat="1" x14ac:dyDescent="0.2">
      <c r="A103" s="111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99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99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99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99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99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1" t="s">
        <v>28</v>
      </c>
    </row>
    <row r="110" spans="1:23" ht="16.5" customHeight="1" x14ac:dyDescent="0.25">
      <c r="B110" s="81" t="s">
        <v>29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5"/>
      <c r="B113" s="3"/>
      <c r="C113" s="3"/>
      <c r="D113" s="3"/>
      <c r="J113" s="3"/>
      <c r="K113" s="3"/>
      <c r="Q113" s="85"/>
    </row>
    <row r="114" spans="1:244" s="14" customFormat="1" ht="14.25" x14ac:dyDescent="0.2">
      <c r="A114" s="85"/>
      <c r="B114" s="191" t="s">
        <v>33</v>
      </c>
      <c r="C114" s="191"/>
      <c r="D114" s="191"/>
      <c r="E114" s="191"/>
      <c r="F114" s="191"/>
      <c r="G114" s="191"/>
      <c r="H114" s="191"/>
      <c r="I114" s="191"/>
      <c r="J114" s="191"/>
      <c r="K114" s="191"/>
      <c r="L114" s="191"/>
      <c r="M114" s="191"/>
      <c r="N114" s="191"/>
      <c r="O114" s="191"/>
      <c r="P114" s="191"/>
      <c r="Q114" s="84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5"/>
      <c r="B115" s="191" t="s">
        <v>10</v>
      </c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84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4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2"/>
      <c r="B117" s="192" t="s">
        <v>7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4"/>
      <c r="Q117" s="112"/>
    </row>
    <row r="118" spans="1:244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19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5"/>
      <c r="B119" s="57" t="s">
        <v>12</v>
      </c>
      <c r="C119" s="3"/>
      <c r="D119" s="3"/>
      <c r="J119" s="3"/>
      <c r="K119" s="3"/>
      <c r="Q119" s="85"/>
    </row>
    <row r="120" spans="1:244" s="14" customFormat="1" ht="16.5" customHeight="1" x14ac:dyDescent="0.2">
      <c r="A120" s="85"/>
      <c r="B120" s="57" t="s">
        <v>13</v>
      </c>
      <c r="C120" s="3"/>
      <c r="D120" s="3"/>
      <c r="J120" s="3"/>
      <c r="K120" s="3"/>
      <c r="Q120" s="85"/>
    </row>
    <row r="121" spans="1:244" s="14" customFormat="1" ht="16.5" customHeight="1" x14ac:dyDescent="0.2">
      <c r="A121" s="85"/>
      <c r="B121" s="57" t="s">
        <v>34</v>
      </c>
      <c r="C121" s="3"/>
      <c r="D121" s="3"/>
      <c r="J121" s="3"/>
      <c r="K121" s="3"/>
      <c r="Q121" s="85"/>
    </row>
    <row r="122" spans="1:244" s="14" customFormat="1" ht="16.5" customHeight="1" x14ac:dyDescent="0.2">
      <c r="A122" s="85"/>
      <c r="B122" s="57" t="s">
        <v>35</v>
      </c>
      <c r="C122" s="3"/>
      <c r="D122" s="3"/>
      <c r="J122" s="3"/>
      <c r="K122" s="3"/>
      <c r="Q122" s="85"/>
    </row>
    <row r="123" spans="1:244" s="14" customFormat="1" ht="16.5" customHeight="1" x14ac:dyDescent="0.2">
      <c r="A123" s="85"/>
      <c r="B123" s="57" t="s">
        <v>36</v>
      </c>
      <c r="C123" s="3"/>
      <c r="D123" s="3"/>
      <c r="J123" s="3"/>
      <c r="K123" s="3"/>
      <c r="Q123" s="85"/>
    </row>
    <row r="124" spans="1:244" s="14" customFormat="1" ht="16.5" customHeight="1" x14ac:dyDescent="0.2">
      <c r="A124" s="85"/>
      <c r="B124" s="57" t="s">
        <v>37</v>
      </c>
      <c r="C124" s="3"/>
      <c r="D124" s="3"/>
      <c r="J124" s="3"/>
      <c r="K124" s="3"/>
      <c r="Q124" s="85"/>
    </row>
    <row r="125" spans="1:244" s="14" customFormat="1" ht="16.5" customHeight="1" x14ac:dyDescent="0.2">
      <c r="A125" s="85"/>
      <c r="B125" s="57" t="s">
        <v>38</v>
      </c>
      <c r="C125" s="3"/>
      <c r="D125" s="3"/>
      <c r="J125" s="3"/>
      <c r="K125" s="3"/>
      <c r="Q125" s="85"/>
    </row>
    <row r="126" spans="1:244" s="14" customFormat="1" ht="16.5" customHeight="1" x14ac:dyDescent="0.2">
      <c r="A126" s="85"/>
      <c r="B126" s="57" t="s">
        <v>39</v>
      </c>
      <c r="C126" s="3"/>
      <c r="D126" s="3"/>
      <c r="J126" s="3"/>
      <c r="K126" s="3"/>
      <c r="Q126" s="85"/>
    </row>
    <row r="127" spans="1:244" s="14" customFormat="1" ht="24" customHeight="1" x14ac:dyDescent="0.2">
      <c r="A127" s="85"/>
      <c r="B127" s="54" t="s">
        <v>9</v>
      </c>
      <c r="C127" s="3"/>
      <c r="D127" s="3"/>
      <c r="J127" s="3"/>
      <c r="K127" s="3"/>
      <c r="Q127" s="85"/>
    </row>
    <row r="128" spans="1:244" s="14" customFormat="1" ht="16.5" customHeight="1" x14ac:dyDescent="0.2">
      <c r="A128" s="119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19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19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19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19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19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19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19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19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19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14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1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14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1"/>
      <c r="R134" s="20"/>
      <c r="S134" s="20"/>
      <c r="T134" s="20"/>
      <c r="U134" s="20"/>
      <c r="V134" s="20"/>
      <c r="W134" s="20"/>
      <c r="X134" s="20"/>
    </row>
    <row r="135" spans="1:244" s="98" customFormat="1" ht="21" customHeight="1" x14ac:dyDescent="0.2">
      <c r="A135" s="113"/>
      <c r="B135" s="175" t="s">
        <v>0</v>
      </c>
      <c r="C135" s="176"/>
      <c r="D135" s="89" t="s">
        <v>5</v>
      </c>
      <c r="E135" s="195" t="s">
        <v>6</v>
      </c>
      <c r="F135" s="196"/>
      <c r="G135" s="196"/>
      <c r="H135" s="196"/>
      <c r="I135" s="196"/>
      <c r="J135" s="196"/>
      <c r="K135" s="196"/>
      <c r="L135" s="196"/>
      <c r="M135" s="197"/>
      <c r="N135" s="90" t="s">
        <v>2</v>
      </c>
      <c r="O135" s="89" t="s">
        <v>3</v>
      </c>
      <c r="P135" s="89" t="s">
        <v>1</v>
      </c>
      <c r="Q135" s="105"/>
    </row>
    <row r="136" spans="1:244" ht="21" customHeight="1" x14ac:dyDescent="0.2">
      <c r="A136" s="104"/>
      <c r="B136" s="186">
        <v>3</v>
      </c>
      <c r="C136" s="187"/>
      <c r="D136" s="59">
        <v>1</v>
      </c>
      <c r="E136" s="188" t="s">
        <v>19</v>
      </c>
      <c r="F136" s="189"/>
      <c r="G136" s="189"/>
      <c r="H136" s="189"/>
      <c r="I136" s="189"/>
      <c r="J136" s="189"/>
      <c r="K136" s="189"/>
      <c r="L136" s="189"/>
      <c r="M136" s="190"/>
      <c r="N136" s="73">
        <v>2000</v>
      </c>
      <c r="O136" s="96">
        <f>(N136*D136)</f>
        <v>2000</v>
      </c>
      <c r="P136" s="30"/>
      <c r="Q136" s="99"/>
      <c r="R136" s="18"/>
      <c r="S136" s="18"/>
      <c r="T136" s="18"/>
      <c r="U136" s="18"/>
      <c r="V136" s="18"/>
      <c r="W136" s="18"/>
      <c r="IG136" s="26" t="e">
        <f>#REF!</f>
        <v>#REF!</v>
      </c>
      <c r="IH136" s="26" t="e">
        <f>IF(IG136&lt;&gt;0,IG136,"")</f>
        <v>#REF!</v>
      </c>
    </row>
    <row r="137" spans="1:244" ht="21" customHeight="1" x14ac:dyDescent="0.2">
      <c r="A137" s="104"/>
      <c r="B137" s="186">
        <v>4</v>
      </c>
      <c r="C137" s="187"/>
      <c r="D137" s="59">
        <v>2</v>
      </c>
      <c r="E137" s="188" t="s">
        <v>20</v>
      </c>
      <c r="F137" s="189"/>
      <c r="G137" s="189"/>
      <c r="H137" s="189"/>
      <c r="I137" s="189"/>
      <c r="J137" s="189"/>
      <c r="K137" s="189"/>
      <c r="L137" s="189"/>
      <c r="M137" s="190"/>
      <c r="N137" s="73">
        <v>2000</v>
      </c>
      <c r="O137" s="96">
        <f>(N137*D137)</f>
        <v>4000</v>
      </c>
      <c r="P137" s="30"/>
      <c r="Q137" s="99"/>
      <c r="R137" s="18"/>
      <c r="S137" s="18"/>
      <c r="T137" s="18"/>
      <c r="U137" s="18"/>
      <c r="V137" s="18"/>
      <c r="W137" s="18"/>
      <c r="IG137" s="26" t="e">
        <f>#REF!</f>
        <v>#REF!</v>
      </c>
      <c r="IH137" s="26" t="e">
        <f>IF(IG137&lt;&gt;0,IG137,"")</f>
        <v>#REF!</v>
      </c>
    </row>
    <row r="138" spans="1:244" ht="21" customHeight="1" x14ac:dyDescent="0.2">
      <c r="A138" s="104"/>
      <c r="B138" s="186"/>
      <c r="C138" s="187"/>
      <c r="D138" s="59"/>
      <c r="E138" s="77"/>
      <c r="F138" s="78"/>
      <c r="G138" s="78"/>
      <c r="H138" s="78"/>
      <c r="I138" s="78"/>
      <c r="J138" s="78"/>
      <c r="K138" s="78"/>
      <c r="L138" s="78"/>
      <c r="M138" s="78"/>
      <c r="N138" s="79" t="s">
        <v>4</v>
      </c>
      <c r="O138" s="82">
        <f>SUM(O136:P137)</f>
        <v>6000</v>
      </c>
      <c r="P138" s="30"/>
      <c r="Q138" s="99"/>
      <c r="R138" s="18"/>
      <c r="S138" s="18"/>
      <c r="T138" s="18"/>
      <c r="U138" s="18"/>
      <c r="V138" s="18"/>
      <c r="W138" s="18"/>
      <c r="IG138" s="24" t="str">
        <f>IF(IF138&lt;&gt;0,IF138,"")</f>
        <v/>
      </c>
    </row>
    <row r="139" spans="1:244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0"/>
      <c r="F139" s="1"/>
      <c r="G139" s="1"/>
      <c r="H139" s="1"/>
      <c r="I139" s="1"/>
      <c r="J139" s="1"/>
      <c r="K139" s="1"/>
      <c r="L139" s="10"/>
      <c r="M139" s="10"/>
      <c r="N139" s="42"/>
      <c r="O139" s="185"/>
      <c r="P139" s="185"/>
      <c r="Q139" s="110"/>
      <c r="R139" s="19"/>
      <c r="S139" s="19"/>
      <c r="T139" s="19"/>
      <c r="U139" s="19"/>
      <c r="V139" s="19"/>
      <c r="W139" s="19"/>
      <c r="X139" s="19"/>
    </row>
    <row r="140" spans="1:244" ht="13.5" hidden="1" customHeight="1" x14ac:dyDescent="0.2"/>
    <row r="141" spans="1:244" hidden="1" x14ac:dyDescent="0.2"/>
    <row r="142" spans="1:244" hidden="1" x14ac:dyDescent="0.2"/>
    <row r="143" spans="1:244" hidden="1" x14ac:dyDescent="0.2"/>
    <row r="144" spans="1:244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sAD3FGdtCjrUZnXA4M+9ie5QDyosmw21aUlfsBHgh3N3tLBtAyh5+lok2gLd5iz9NCyQ8WKKaN/dergjUp4PVQ==" saltValue="8jiqkZ8O68HAHPmM7SzZ2A==" spinCount="100000" sheet="1" objects="1" scenarios="1"/>
  <mergeCells count="100">
    <mergeCell ref="E52:M52"/>
    <mergeCell ref="E51:M51"/>
    <mergeCell ref="E35:M35"/>
    <mergeCell ref="E44:M44"/>
    <mergeCell ref="B41:C41"/>
    <mergeCell ref="B42:C42"/>
    <mergeCell ref="B43:C43"/>
    <mergeCell ref="E43:M43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115:P115"/>
    <mergeCell ref="B117:P117"/>
    <mergeCell ref="B114:P114"/>
    <mergeCell ref="B135:C135"/>
    <mergeCell ref="E135:M135"/>
    <mergeCell ref="O139:P139"/>
    <mergeCell ref="B136:C136"/>
    <mergeCell ref="B137:C137"/>
    <mergeCell ref="B138:C138"/>
    <mergeCell ref="E136:M136"/>
    <mergeCell ref="E137:M137"/>
    <mergeCell ref="E32:M32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47:C47"/>
    <mergeCell ref="E48:M48"/>
    <mergeCell ref="B36:C36"/>
    <mergeCell ref="B37:C37"/>
    <mergeCell ref="B33:C33"/>
    <mergeCell ref="B34:C34"/>
    <mergeCell ref="E37:M37"/>
    <mergeCell ref="E36:M36"/>
    <mergeCell ref="E34:M34"/>
    <mergeCell ref="E33:M33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F8:P8"/>
    <mergeCell ref="E25:M25"/>
    <mergeCell ref="E22:M22"/>
    <mergeCell ref="E21:M21"/>
    <mergeCell ref="E20:M20"/>
    <mergeCell ref="D12:G12"/>
    <mergeCell ref="E15:M15"/>
    <mergeCell ref="E23:M23"/>
    <mergeCell ref="E24:M24"/>
  </mergeCells>
  <conditionalFormatting sqref="N139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38">
    <cfRule type="cellIs" dxfId="14" priority="46" stopIfTrue="1" operator="equal">
      <formula>0</formula>
    </cfRule>
  </conditionalFormatting>
  <conditionalFormatting sqref="O136:O137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D15:D55 D136:D138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9"/>
      <c r="O3" s="159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159"/>
      <c r="O4" s="159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9"/>
      <c r="O5" s="159"/>
      <c r="P5" s="99"/>
    </row>
    <row r="6" spans="1:241" s="4" customFormat="1" ht="19.5" customHeight="1" x14ac:dyDescent="0.25">
      <c r="A6" s="107"/>
      <c r="B6" s="95" t="s">
        <v>76</v>
      </c>
      <c r="C6" s="83"/>
      <c r="D6" s="83"/>
      <c r="E6" s="83"/>
      <c r="F6" s="83"/>
      <c r="G6" s="83"/>
      <c r="H6" s="83"/>
      <c r="I6" s="83"/>
      <c r="M6" s="65"/>
      <c r="N6" s="159"/>
      <c r="O6" s="159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0"/>
      <c r="N7" s="160"/>
      <c r="O7" s="160"/>
      <c r="P7" s="99"/>
    </row>
    <row r="8" spans="1:241" s="18" customFormat="1" ht="21" customHeight="1" x14ac:dyDescent="0.2">
      <c r="A8" s="106"/>
      <c r="B8" s="172" t="s">
        <v>62</v>
      </c>
      <c r="C8" s="172"/>
      <c r="D8" s="172"/>
      <c r="E8" s="173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1"/>
      <c r="F10" s="151"/>
      <c r="G10" s="151"/>
      <c r="H10" s="151"/>
      <c r="I10" s="151"/>
      <c r="J10" s="151"/>
      <c r="K10" s="3"/>
      <c r="L10" s="3"/>
      <c r="M10" s="3"/>
      <c r="N10" s="151"/>
      <c r="O10" s="151"/>
      <c r="P10" s="99"/>
    </row>
    <row r="11" spans="1:241" s="18" customFormat="1" ht="19.5" customHeight="1" x14ac:dyDescent="0.2">
      <c r="A11" s="106"/>
      <c r="B11" s="204" t="s">
        <v>27</v>
      </c>
      <c r="C11" s="205"/>
      <c r="D11" s="182" t="str">
        <f>IF(SUM(N14:N54)=0,"",SUM(N14:N54))</f>
        <v/>
      </c>
      <c r="E11" s="183"/>
      <c r="F11" s="184"/>
      <c r="G11" s="46"/>
      <c r="H11" s="151"/>
      <c r="I11" s="151"/>
      <c r="J11" s="151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9" t="s">
        <v>68</v>
      </c>
      <c r="C13" s="149" t="s">
        <v>69</v>
      </c>
      <c r="D13" s="177" t="s">
        <v>71</v>
      </c>
      <c r="E13" s="178"/>
      <c r="F13" s="178"/>
      <c r="G13" s="178"/>
      <c r="H13" s="178"/>
      <c r="I13" s="178"/>
      <c r="J13" s="178"/>
      <c r="K13" s="178"/>
      <c r="L13" s="179"/>
      <c r="M13" s="150" t="s">
        <v>72</v>
      </c>
      <c r="N13" s="123" t="s">
        <v>73</v>
      </c>
      <c r="O13" s="149" t="s">
        <v>67</v>
      </c>
      <c r="P13" s="116"/>
      <c r="Q13" s="55" t="s">
        <v>31</v>
      </c>
      <c r="R13" s="133"/>
      <c r="S13" s="133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1"/>
      <c r="E14" s="171"/>
      <c r="F14" s="171"/>
      <c r="G14" s="171"/>
      <c r="H14" s="171"/>
      <c r="I14" s="171"/>
      <c r="J14" s="171"/>
      <c r="K14" s="171"/>
      <c r="L14" s="171"/>
      <c r="M14" s="94"/>
      <c r="N14" s="93" t="str">
        <f t="shared" ref="N14:N54" si="0">IF(C14*M14=0,"",C14*M14)</f>
        <v/>
      </c>
      <c r="O14" s="30"/>
      <c r="P14" s="99"/>
      <c r="Q14" s="55" t="s">
        <v>32</v>
      </c>
      <c r="R14" s="133"/>
      <c r="S14" s="133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1"/>
      <c r="E15" s="171"/>
      <c r="F15" s="171"/>
      <c r="G15" s="171"/>
      <c r="H15" s="171"/>
      <c r="I15" s="171"/>
      <c r="J15" s="171"/>
      <c r="K15" s="171"/>
      <c r="L15" s="171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1"/>
      <c r="E16" s="171"/>
      <c r="F16" s="171"/>
      <c r="G16" s="171"/>
      <c r="H16" s="171"/>
      <c r="I16" s="171"/>
      <c r="J16" s="171"/>
      <c r="K16" s="171"/>
      <c r="L16" s="171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1"/>
      <c r="E17" s="171"/>
      <c r="F17" s="171"/>
      <c r="G17" s="171"/>
      <c r="H17" s="171"/>
      <c r="I17" s="171"/>
      <c r="J17" s="171"/>
      <c r="K17" s="171"/>
      <c r="L17" s="171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1"/>
      <c r="E18" s="171"/>
      <c r="F18" s="171"/>
      <c r="G18" s="171"/>
      <c r="H18" s="171"/>
      <c r="I18" s="171"/>
      <c r="J18" s="171"/>
      <c r="K18" s="171"/>
      <c r="L18" s="171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1"/>
      <c r="E19" s="171"/>
      <c r="F19" s="171"/>
      <c r="G19" s="171"/>
      <c r="H19" s="171"/>
      <c r="I19" s="171"/>
      <c r="J19" s="171"/>
      <c r="K19" s="171"/>
      <c r="L19" s="171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1"/>
      <c r="E20" s="171"/>
      <c r="F20" s="171"/>
      <c r="G20" s="171"/>
      <c r="H20" s="171"/>
      <c r="I20" s="171"/>
      <c r="J20" s="171"/>
      <c r="K20" s="171"/>
      <c r="L20" s="171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1"/>
      <c r="E21" s="171"/>
      <c r="F21" s="171"/>
      <c r="G21" s="171"/>
      <c r="H21" s="171"/>
      <c r="I21" s="171"/>
      <c r="J21" s="171"/>
      <c r="K21" s="171"/>
      <c r="L21" s="171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1"/>
      <c r="E22" s="171"/>
      <c r="F22" s="171"/>
      <c r="G22" s="171"/>
      <c r="H22" s="171"/>
      <c r="I22" s="171"/>
      <c r="J22" s="171"/>
      <c r="K22" s="171"/>
      <c r="L22" s="171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1"/>
      <c r="E23" s="171"/>
      <c r="F23" s="171"/>
      <c r="G23" s="171"/>
      <c r="H23" s="171"/>
      <c r="I23" s="171"/>
      <c r="J23" s="171"/>
      <c r="K23" s="171"/>
      <c r="L23" s="171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1"/>
      <c r="E24" s="171"/>
      <c r="F24" s="171"/>
      <c r="G24" s="171"/>
      <c r="H24" s="171"/>
      <c r="I24" s="171"/>
      <c r="J24" s="171"/>
      <c r="K24" s="171"/>
      <c r="L24" s="171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1"/>
      <c r="E25" s="171"/>
      <c r="F25" s="171"/>
      <c r="G25" s="171"/>
      <c r="H25" s="171"/>
      <c r="I25" s="171"/>
      <c r="J25" s="171"/>
      <c r="K25" s="171"/>
      <c r="L25" s="171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1"/>
      <c r="E26" s="171"/>
      <c r="F26" s="171"/>
      <c r="G26" s="171"/>
      <c r="H26" s="171"/>
      <c r="I26" s="171"/>
      <c r="J26" s="171"/>
      <c r="K26" s="171"/>
      <c r="L26" s="171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1"/>
      <c r="E27" s="171"/>
      <c r="F27" s="171"/>
      <c r="G27" s="171"/>
      <c r="H27" s="171"/>
      <c r="I27" s="171"/>
      <c r="J27" s="171"/>
      <c r="K27" s="171"/>
      <c r="L27" s="171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1"/>
      <c r="E28" s="171"/>
      <c r="F28" s="171"/>
      <c r="G28" s="171"/>
      <c r="H28" s="171"/>
      <c r="I28" s="171"/>
      <c r="J28" s="171"/>
      <c r="K28" s="171"/>
      <c r="L28" s="171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1"/>
      <c r="E29" s="171"/>
      <c r="F29" s="171"/>
      <c r="G29" s="171"/>
      <c r="H29" s="171"/>
      <c r="I29" s="171"/>
      <c r="J29" s="171"/>
      <c r="K29" s="171"/>
      <c r="L29" s="171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1"/>
      <c r="E30" s="171"/>
      <c r="F30" s="171"/>
      <c r="G30" s="171"/>
      <c r="H30" s="171"/>
      <c r="I30" s="171"/>
      <c r="J30" s="171"/>
      <c r="K30" s="171"/>
      <c r="L30" s="171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1"/>
      <c r="E31" s="171"/>
      <c r="F31" s="171"/>
      <c r="G31" s="171"/>
      <c r="H31" s="171"/>
      <c r="I31" s="171"/>
      <c r="J31" s="171"/>
      <c r="K31" s="171"/>
      <c r="L31" s="171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1"/>
      <c r="E32" s="171"/>
      <c r="F32" s="171"/>
      <c r="G32" s="171"/>
      <c r="H32" s="171"/>
      <c r="I32" s="171"/>
      <c r="J32" s="171"/>
      <c r="K32" s="171"/>
      <c r="L32" s="171"/>
      <c r="M32" s="94"/>
      <c r="N32" s="93" t="str">
        <f t="shared" si="0"/>
        <v/>
      </c>
      <c r="O32" s="30"/>
      <c r="P32" s="99"/>
      <c r="Q32" s="55" t="s">
        <v>32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1"/>
      <c r="E33" s="171"/>
      <c r="F33" s="171"/>
      <c r="G33" s="171"/>
      <c r="H33" s="171"/>
      <c r="I33" s="171"/>
      <c r="J33" s="171"/>
      <c r="K33" s="171"/>
      <c r="L33" s="171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1"/>
      <c r="E34" s="171"/>
      <c r="F34" s="171"/>
      <c r="G34" s="171"/>
      <c r="H34" s="171"/>
      <c r="I34" s="171"/>
      <c r="J34" s="171"/>
      <c r="K34" s="171"/>
      <c r="L34" s="171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1"/>
      <c r="E35" s="171"/>
      <c r="F35" s="171"/>
      <c r="G35" s="171"/>
      <c r="H35" s="171"/>
      <c r="I35" s="171"/>
      <c r="J35" s="171"/>
      <c r="K35" s="171"/>
      <c r="L35" s="171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1"/>
      <c r="E36" s="171"/>
      <c r="F36" s="171"/>
      <c r="G36" s="171"/>
      <c r="H36" s="171"/>
      <c r="I36" s="171"/>
      <c r="J36" s="171"/>
      <c r="K36" s="171"/>
      <c r="L36" s="171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1"/>
      <c r="E37" s="171"/>
      <c r="F37" s="171"/>
      <c r="G37" s="171"/>
      <c r="H37" s="171"/>
      <c r="I37" s="171"/>
      <c r="J37" s="171"/>
      <c r="K37" s="171"/>
      <c r="L37" s="171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1"/>
      <c r="E38" s="171"/>
      <c r="F38" s="171"/>
      <c r="G38" s="171"/>
      <c r="H38" s="171"/>
      <c r="I38" s="171"/>
      <c r="J38" s="171"/>
      <c r="K38" s="171"/>
      <c r="L38" s="171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1"/>
      <c r="E39" s="171"/>
      <c r="F39" s="171"/>
      <c r="G39" s="171"/>
      <c r="H39" s="171"/>
      <c r="I39" s="171"/>
      <c r="J39" s="171"/>
      <c r="K39" s="171"/>
      <c r="L39" s="171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1"/>
      <c r="E40" s="171"/>
      <c r="F40" s="171"/>
      <c r="G40" s="171"/>
      <c r="H40" s="171"/>
      <c r="I40" s="171"/>
      <c r="J40" s="171"/>
      <c r="K40" s="171"/>
      <c r="L40" s="171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199"/>
      <c r="E41" s="199"/>
      <c r="F41" s="199"/>
      <c r="G41" s="199"/>
      <c r="H41" s="199"/>
      <c r="I41" s="199"/>
      <c r="J41" s="199"/>
      <c r="K41" s="199"/>
      <c r="L41" s="199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1"/>
      <c r="E42" s="171"/>
      <c r="F42" s="171"/>
      <c r="G42" s="171"/>
      <c r="H42" s="171"/>
      <c r="I42" s="171"/>
      <c r="J42" s="171"/>
      <c r="K42" s="171"/>
      <c r="L42" s="171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1"/>
      <c r="E43" s="171"/>
      <c r="F43" s="171"/>
      <c r="G43" s="171"/>
      <c r="H43" s="171"/>
      <c r="I43" s="171"/>
      <c r="J43" s="171"/>
      <c r="K43" s="171"/>
      <c r="L43" s="171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1"/>
      <c r="E44" s="171"/>
      <c r="F44" s="171"/>
      <c r="G44" s="171"/>
      <c r="H44" s="171"/>
      <c r="I44" s="171"/>
      <c r="J44" s="171"/>
      <c r="K44" s="171"/>
      <c r="L44" s="171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1"/>
      <c r="E45" s="171"/>
      <c r="F45" s="171"/>
      <c r="G45" s="171"/>
      <c r="H45" s="171"/>
      <c r="I45" s="171"/>
      <c r="J45" s="171"/>
      <c r="K45" s="171"/>
      <c r="L45" s="171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1"/>
      <c r="E46" s="171"/>
      <c r="F46" s="171"/>
      <c r="G46" s="171"/>
      <c r="H46" s="171"/>
      <c r="I46" s="171"/>
      <c r="J46" s="171"/>
      <c r="K46" s="171"/>
      <c r="L46" s="171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1"/>
      <c r="E47" s="171"/>
      <c r="F47" s="171"/>
      <c r="G47" s="171"/>
      <c r="H47" s="171"/>
      <c r="I47" s="171"/>
      <c r="J47" s="171"/>
      <c r="K47" s="171"/>
      <c r="L47" s="171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1"/>
      <c r="E48" s="171"/>
      <c r="F48" s="171"/>
      <c r="G48" s="171"/>
      <c r="H48" s="171"/>
      <c r="I48" s="171"/>
      <c r="J48" s="171"/>
      <c r="K48" s="171"/>
      <c r="L48" s="171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1"/>
      <c r="E49" s="171"/>
      <c r="F49" s="171"/>
      <c r="G49" s="171"/>
      <c r="H49" s="171"/>
      <c r="I49" s="171"/>
      <c r="J49" s="171"/>
      <c r="K49" s="171"/>
      <c r="L49" s="171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1"/>
      <c r="E50" s="171"/>
      <c r="F50" s="171"/>
      <c r="G50" s="171"/>
      <c r="H50" s="171"/>
      <c r="I50" s="171"/>
      <c r="J50" s="171"/>
      <c r="K50" s="171"/>
      <c r="L50" s="171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1"/>
      <c r="E51" s="171"/>
      <c r="F51" s="171"/>
      <c r="G51" s="171"/>
      <c r="H51" s="171"/>
      <c r="I51" s="171"/>
      <c r="J51" s="171"/>
      <c r="K51" s="171"/>
      <c r="L51" s="171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1"/>
      <c r="E52" s="171"/>
      <c r="F52" s="171"/>
      <c r="G52" s="171"/>
      <c r="H52" s="171"/>
      <c r="I52" s="171"/>
      <c r="J52" s="171"/>
      <c r="K52" s="171"/>
      <c r="L52" s="171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1"/>
      <c r="E53" s="171"/>
      <c r="F53" s="171"/>
      <c r="G53" s="171"/>
      <c r="H53" s="171"/>
      <c r="I53" s="171"/>
      <c r="J53" s="171"/>
      <c r="K53" s="171"/>
      <c r="L53" s="171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1"/>
      <c r="E54" s="171"/>
      <c r="F54" s="171"/>
      <c r="G54" s="171"/>
      <c r="H54" s="171"/>
      <c r="I54" s="171"/>
      <c r="J54" s="171"/>
      <c r="K54" s="171"/>
      <c r="L54" s="171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28</v>
      </c>
      <c r="C111" s="34"/>
      <c r="D111" s="34"/>
      <c r="J111" s="34"/>
      <c r="P111" s="85"/>
    </row>
    <row r="112" spans="1:16" ht="16.5" customHeight="1" x14ac:dyDescent="0.25">
      <c r="B112" s="81" t="s">
        <v>29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91" t="s">
        <v>33</v>
      </c>
      <c r="C116" s="191"/>
      <c r="D116" s="191"/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18"/>
    </row>
    <row r="117" spans="1:244" s="61" customFormat="1" ht="18.75" customHeight="1" x14ac:dyDescent="0.2">
      <c r="A117" s="118"/>
      <c r="B117" s="191" t="s">
        <v>60</v>
      </c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92" t="s">
        <v>7</v>
      </c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4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21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34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42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41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43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37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45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44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40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22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23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24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26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25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75" t="s">
        <v>0</v>
      </c>
      <c r="C138" s="176"/>
      <c r="D138" s="89" t="s">
        <v>5</v>
      </c>
      <c r="E138" s="195" t="s">
        <v>6</v>
      </c>
      <c r="F138" s="196"/>
      <c r="G138" s="196"/>
      <c r="H138" s="196"/>
      <c r="I138" s="196"/>
      <c r="J138" s="196"/>
      <c r="K138" s="196"/>
      <c r="L138" s="197"/>
      <c r="M138" s="90" t="s">
        <v>2</v>
      </c>
      <c r="N138" s="89" t="s">
        <v>30</v>
      </c>
      <c r="O138" s="89" t="s">
        <v>1</v>
      </c>
      <c r="P138" s="121"/>
    </row>
    <row r="139" spans="1:244" s="66" customFormat="1" ht="22.5" customHeight="1" x14ac:dyDescent="0.2">
      <c r="A139" s="122"/>
      <c r="B139" s="186">
        <v>1</v>
      </c>
      <c r="C139" s="187"/>
      <c r="D139" s="58">
        <v>5</v>
      </c>
      <c r="E139" s="200" t="s">
        <v>82</v>
      </c>
      <c r="F139" s="201"/>
      <c r="G139" s="201"/>
      <c r="H139" s="201"/>
      <c r="I139" s="201"/>
      <c r="J139" s="201"/>
      <c r="K139" s="201"/>
      <c r="L139" s="202"/>
      <c r="M139" s="88">
        <v>1000</v>
      </c>
      <c r="N139" s="96">
        <f>M139*D139</f>
        <v>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86">
        <v>2</v>
      </c>
      <c r="C140" s="187"/>
      <c r="D140" s="58">
        <v>5</v>
      </c>
      <c r="E140" s="200" t="s">
        <v>83</v>
      </c>
      <c r="F140" s="201"/>
      <c r="G140" s="201"/>
      <c r="H140" s="201"/>
      <c r="I140" s="201"/>
      <c r="J140" s="201"/>
      <c r="K140" s="201"/>
      <c r="L140" s="202"/>
      <c r="M140" s="88">
        <v>2000</v>
      </c>
      <c r="N140" s="96">
        <f>M140*D140</f>
        <v>10000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86"/>
      <c r="C141" s="187"/>
      <c r="D141" s="58"/>
      <c r="E141" s="163"/>
      <c r="F141" s="164"/>
      <c r="G141" s="164"/>
      <c r="H141" s="164"/>
      <c r="I141" s="164"/>
      <c r="J141" s="164"/>
      <c r="K141" s="164"/>
      <c r="L141" s="165" t="s">
        <v>4</v>
      </c>
      <c r="M141" s="162">
        <f>M139+M140</f>
        <v>3000</v>
      </c>
      <c r="N141" s="162">
        <f>N139+N140</f>
        <v>15000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cLzhiIlaYiXhYtsbMiVPtYIhvDEtsg4p+HyIW5ygd9ZQXdq8PB0tvewXFg0VP7ztxVeOdglgd8wp8N3ES3U5Pg==" saltValue="6nBOEYkd34My1HkiV4hqsQ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>
      <selection activeCell="M6" sqref="M6"/>
    </sheetView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3"/>
      <c r="N2" s="203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5"/>
      <c r="M3" s="159"/>
      <c r="N3" s="159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9"/>
      <c r="N4" s="159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59" t="str">
        <f>'PER DIEM'!M4</f>
        <v>SPRINT 3rd Edition/2014</v>
      </c>
      <c r="N5" s="159"/>
      <c r="O5" s="99"/>
    </row>
    <row r="6" spans="1:240" s="4" customFormat="1" ht="19.5" customHeight="1" x14ac:dyDescent="0.25">
      <c r="A6" s="107"/>
      <c r="B6" s="95" t="s">
        <v>63</v>
      </c>
      <c r="C6" s="83"/>
      <c r="D6" s="83"/>
      <c r="E6" s="83"/>
      <c r="F6" s="83"/>
      <c r="G6" s="83"/>
      <c r="H6" s="83"/>
      <c r="I6" s="83"/>
      <c r="N6" s="159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72" t="s">
        <v>62</v>
      </c>
      <c r="C8" s="172"/>
      <c r="D8" s="172"/>
      <c r="E8" s="173"/>
      <c r="F8" s="217"/>
      <c r="G8" s="218"/>
      <c r="H8" s="218"/>
      <c r="I8" s="218"/>
      <c r="J8" s="218"/>
      <c r="K8" s="218"/>
      <c r="L8" s="218"/>
      <c r="M8" s="218"/>
      <c r="N8" s="219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20" t="s">
        <v>27</v>
      </c>
      <c r="C11" s="220"/>
      <c r="D11" s="182" t="str">
        <f>IF(SUM(M14:M54)=0,"",SUM(M14:M54))</f>
        <v/>
      </c>
      <c r="E11" s="183"/>
      <c r="F11" s="184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68</v>
      </c>
      <c r="C13" s="150" t="s">
        <v>79</v>
      </c>
      <c r="D13" s="177" t="s">
        <v>77</v>
      </c>
      <c r="E13" s="178"/>
      <c r="F13" s="178"/>
      <c r="G13" s="178"/>
      <c r="H13" s="178"/>
      <c r="I13" s="178"/>
      <c r="J13" s="178"/>
      <c r="K13" s="178"/>
      <c r="L13" s="179"/>
      <c r="M13" s="123" t="s">
        <v>73</v>
      </c>
      <c r="N13" s="89" t="s">
        <v>67</v>
      </c>
      <c r="O13" s="116"/>
      <c r="P13" s="55" t="s">
        <v>31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1"/>
      <c r="E14" s="171"/>
      <c r="F14" s="171"/>
      <c r="G14" s="171"/>
      <c r="H14" s="171"/>
      <c r="I14" s="171"/>
      <c r="J14" s="171"/>
      <c r="K14" s="171"/>
      <c r="L14" s="171"/>
      <c r="M14" s="93" t="str">
        <f>IF(C14="","",C14*15.5)</f>
        <v/>
      </c>
      <c r="N14" s="30"/>
      <c r="O14" s="99"/>
      <c r="P14" s="55" t="s">
        <v>32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1"/>
      <c r="E15" s="171"/>
      <c r="F15" s="171"/>
      <c r="G15" s="171"/>
      <c r="H15" s="171"/>
      <c r="I15" s="171"/>
      <c r="J15" s="171"/>
      <c r="K15" s="171"/>
      <c r="L15" s="171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1"/>
      <c r="E16" s="171"/>
      <c r="F16" s="171"/>
      <c r="G16" s="171"/>
      <c r="H16" s="171"/>
      <c r="I16" s="171"/>
      <c r="J16" s="171"/>
      <c r="K16" s="171"/>
      <c r="L16" s="171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1"/>
      <c r="E17" s="171"/>
      <c r="F17" s="171"/>
      <c r="G17" s="171"/>
      <c r="H17" s="171"/>
      <c r="I17" s="171"/>
      <c r="J17" s="171"/>
      <c r="K17" s="171"/>
      <c r="L17" s="171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1"/>
      <c r="E18" s="171"/>
      <c r="F18" s="171"/>
      <c r="G18" s="171"/>
      <c r="H18" s="171"/>
      <c r="I18" s="171"/>
      <c r="J18" s="171"/>
      <c r="K18" s="171"/>
      <c r="L18" s="171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1"/>
      <c r="E19" s="171"/>
      <c r="F19" s="171"/>
      <c r="G19" s="171"/>
      <c r="H19" s="171"/>
      <c r="I19" s="171"/>
      <c r="J19" s="171"/>
      <c r="K19" s="171"/>
      <c r="L19" s="171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1"/>
      <c r="E20" s="171"/>
      <c r="F20" s="171"/>
      <c r="G20" s="171"/>
      <c r="H20" s="171"/>
      <c r="I20" s="171"/>
      <c r="J20" s="171"/>
      <c r="K20" s="171"/>
      <c r="L20" s="171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1"/>
      <c r="E21" s="171"/>
      <c r="F21" s="171"/>
      <c r="G21" s="171"/>
      <c r="H21" s="171"/>
      <c r="I21" s="171"/>
      <c r="J21" s="171"/>
      <c r="K21" s="171"/>
      <c r="L21" s="171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1"/>
      <c r="E22" s="171"/>
      <c r="F22" s="171"/>
      <c r="G22" s="171"/>
      <c r="H22" s="171"/>
      <c r="I22" s="171"/>
      <c r="J22" s="171"/>
      <c r="K22" s="171"/>
      <c r="L22" s="171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1"/>
      <c r="E23" s="171"/>
      <c r="F23" s="171"/>
      <c r="G23" s="171"/>
      <c r="H23" s="171"/>
      <c r="I23" s="171"/>
      <c r="J23" s="171"/>
      <c r="K23" s="171"/>
      <c r="L23" s="171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1"/>
      <c r="E24" s="171"/>
      <c r="F24" s="171"/>
      <c r="G24" s="171"/>
      <c r="H24" s="171"/>
      <c r="I24" s="171"/>
      <c r="J24" s="171"/>
      <c r="K24" s="171"/>
      <c r="L24" s="171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1"/>
      <c r="E25" s="171"/>
      <c r="F25" s="171"/>
      <c r="G25" s="171"/>
      <c r="H25" s="171"/>
      <c r="I25" s="171"/>
      <c r="J25" s="171"/>
      <c r="K25" s="171"/>
      <c r="L25" s="171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1"/>
      <c r="E26" s="171"/>
      <c r="F26" s="171"/>
      <c r="G26" s="171"/>
      <c r="H26" s="171"/>
      <c r="I26" s="171"/>
      <c r="J26" s="171"/>
      <c r="K26" s="171"/>
      <c r="L26" s="171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1"/>
      <c r="E27" s="171"/>
      <c r="F27" s="171"/>
      <c r="G27" s="171"/>
      <c r="H27" s="171"/>
      <c r="I27" s="171"/>
      <c r="J27" s="171"/>
      <c r="K27" s="171"/>
      <c r="L27" s="171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1"/>
      <c r="E28" s="171"/>
      <c r="F28" s="171"/>
      <c r="G28" s="171"/>
      <c r="H28" s="171"/>
      <c r="I28" s="171"/>
      <c r="J28" s="171"/>
      <c r="K28" s="171"/>
      <c r="L28" s="171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1"/>
      <c r="E29" s="171"/>
      <c r="F29" s="171"/>
      <c r="G29" s="171"/>
      <c r="H29" s="171"/>
      <c r="I29" s="171"/>
      <c r="J29" s="171"/>
      <c r="K29" s="171"/>
      <c r="L29" s="171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1"/>
      <c r="E30" s="171"/>
      <c r="F30" s="171"/>
      <c r="G30" s="171"/>
      <c r="H30" s="171"/>
      <c r="I30" s="171"/>
      <c r="J30" s="171"/>
      <c r="K30" s="171"/>
      <c r="L30" s="171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1"/>
      <c r="E31" s="171"/>
      <c r="F31" s="171"/>
      <c r="G31" s="171"/>
      <c r="H31" s="171"/>
      <c r="I31" s="171"/>
      <c r="J31" s="171"/>
      <c r="K31" s="171"/>
      <c r="L31" s="171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1"/>
      <c r="E32" s="171"/>
      <c r="F32" s="171"/>
      <c r="G32" s="171"/>
      <c r="H32" s="171"/>
      <c r="I32" s="171"/>
      <c r="J32" s="171"/>
      <c r="K32" s="171"/>
      <c r="L32" s="171"/>
      <c r="M32" s="93" t="str">
        <f t="shared" si="0"/>
        <v/>
      </c>
      <c r="N32" s="30"/>
      <c r="O32" s="99"/>
      <c r="P32" s="55" t="s">
        <v>32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1"/>
      <c r="E33" s="171"/>
      <c r="F33" s="171"/>
      <c r="G33" s="171"/>
      <c r="H33" s="171"/>
      <c r="I33" s="171"/>
      <c r="J33" s="171"/>
      <c r="K33" s="171"/>
      <c r="L33" s="171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1"/>
      <c r="E34" s="171"/>
      <c r="F34" s="171"/>
      <c r="G34" s="171"/>
      <c r="H34" s="171"/>
      <c r="I34" s="171"/>
      <c r="J34" s="171"/>
      <c r="K34" s="171"/>
      <c r="L34" s="171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1"/>
      <c r="E35" s="171"/>
      <c r="F35" s="171"/>
      <c r="G35" s="171"/>
      <c r="H35" s="171"/>
      <c r="I35" s="171"/>
      <c r="J35" s="171"/>
      <c r="K35" s="171"/>
      <c r="L35" s="171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1"/>
      <c r="E36" s="171"/>
      <c r="F36" s="171"/>
      <c r="G36" s="171"/>
      <c r="H36" s="171"/>
      <c r="I36" s="171"/>
      <c r="J36" s="171"/>
      <c r="K36" s="171"/>
      <c r="L36" s="171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1"/>
      <c r="E37" s="171"/>
      <c r="F37" s="171"/>
      <c r="G37" s="171"/>
      <c r="H37" s="171"/>
      <c r="I37" s="171"/>
      <c r="J37" s="171"/>
      <c r="K37" s="171"/>
      <c r="L37" s="171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1"/>
      <c r="E38" s="171"/>
      <c r="F38" s="171"/>
      <c r="G38" s="171"/>
      <c r="H38" s="171"/>
      <c r="I38" s="171"/>
      <c r="J38" s="171"/>
      <c r="K38" s="171"/>
      <c r="L38" s="171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1"/>
      <c r="E39" s="171"/>
      <c r="F39" s="171"/>
      <c r="G39" s="171"/>
      <c r="H39" s="171"/>
      <c r="I39" s="171"/>
      <c r="J39" s="171"/>
      <c r="K39" s="171"/>
      <c r="L39" s="171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1"/>
      <c r="E40" s="171"/>
      <c r="F40" s="171"/>
      <c r="G40" s="171"/>
      <c r="H40" s="171"/>
      <c r="I40" s="171"/>
      <c r="J40" s="171"/>
      <c r="K40" s="171"/>
      <c r="L40" s="171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199"/>
      <c r="E41" s="171"/>
      <c r="F41" s="171"/>
      <c r="G41" s="171"/>
      <c r="H41" s="171"/>
      <c r="I41" s="171"/>
      <c r="J41" s="171"/>
      <c r="K41" s="171"/>
      <c r="L41" s="171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1"/>
      <c r="E42" s="171"/>
      <c r="F42" s="171"/>
      <c r="G42" s="171"/>
      <c r="H42" s="171"/>
      <c r="I42" s="171"/>
      <c r="J42" s="171"/>
      <c r="K42" s="171"/>
      <c r="L42" s="171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1"/>
      <c r="E43" s="171"/>
      <c r="F43" s="171"/>
      <c r="G43" s="171"/>
      <c r="H43" s="171"/>
      <c r="I43" s="171"/>
      <c r="J43" s="171"/>
      <c r="K43" s="171"/>
      <c r="L43" s="171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1"/>
      <c r="E44" s="171"/>
      <c r="F44" s="171"/>
      <c r="G44" s="171"/>
      <c r="H44" s="171"/>
      <c r="I44" s="171"/>
      <c r="J44" s="171"/>
      <c r="K44" s="171"/>
      <c r="L44" s="171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1"/>
      <c r="E45" s="171"/>
      <c r="F45" s="171"/>
      <c r="G45" s="171"/>
      <c r="H45" s="171"/>
      <c r="I45" s="171"/>
      <c r="J45" s="171"/>
      <c r="K45" s="171"/>
      <c r="L45" s="171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1"/>
      <c r="E46" s="171"/>
      <c r="F46" s="171"/>
      <c r="G46" s="171"/>
      <c r="H46" s="171"/>
      <c r="I46" s="171"/>
      <c r="J46" s="171"/>
      <c r="K46" s="171"/>
      <c r="L46" s="171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1"/>
      <c r="E47" s="171"/>
      <c r="F47" s="171"/>
      <c r="G47" s="171"/>
      <c r="H47" s="171"/>
      <c r="I47" s="171"/>
      <c r="J47" s="171"/>
      <c r="K47" s="171"/>
      <c r="L47" s="171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1"/>
      <c r="E48" s="171"/>
      <c r="F48" s="171"/>
      <c r="G48" s="171"/>
      <c r="H48" s="171"/>
      <c r="I48" s="171"/>
      <c r="J48" s="171"/>
      <c r="K48" s="171"/>
      <c r="L48" s="171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1"/>
      <c r="E49" s="171"/>
      <c r="F49" s="171"/>
      <c r="G49" s="171"/>
      <c r="H49" s="171"/>
      <c r="I49" s="171"/>
      <c r="J49" s="171"/>
      <c r="K49" s="171"/>
      <c r="L49" s="171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1"/>
      <c r="E50" s="171"/>
      <c r="F50" s="171"/>
      <c r="G50" s="171"/>
      <c r="H50" s="171"/>
      <c r="I50" s="171"/>
      <c r="J50" s="171"/>
      <c r="K50" s="171"/>
      <c r="L50" s="171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1"/>
      <c r="E51" s="171"/>
      <c r="F51" s="171"/>
      <c r="G51" s="171"/>
      <c r="H51" s="171"/>
      <c r="I51" s="171"/>
      <c r="J51" s="171"/>
      <c r="K51" s="171"/>
      <c r="L51" s="171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1"/>
      <c r="E52" s="171"/>
      <c r="F52" s="171"/>
      <c r="G52" s="171"/>
      <c r="H52" s="171"/>
      <c r="I52" s="171"/>
      <c r="J52" s="171"/>
      <c r="K52" s="171"/>
      <c r="L52" s="171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1"/>
      <c r="E53" s="171"/>
      <c r="F53" s="171"/>
      <c r="G53" s="171"/>
      <c r="H53" s="171"/>
      <c r="I53" s="171"/>
      <c r="J53" s="171"/>
      <c r="K53" s="171"/>
      <c r="L53" s="171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1"/>
      <c r="E54" s="171"/>
      <c r="F54" s="171"/>
      <c r="G54" s="171"/>
      <c r="H54" s="171"/>
      <c r="I54" s="171"/>
      <c r="J54" s="171"/>
      <c r="K54" s="171"/>
      <c r="L54" s="171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28</v>
      </c>
      <c r="C110" s="34"/>
      <c r="D110" s="34"/>
      <c r="J110" s="34"/>
      <c r="O110" s="85"/>
    </row>
    <row r="111" spans="1:15" ht="16.5" customHeight="1" x14ac:dyDescent="0.25">
      <c r="B111" s="81" t="s">
        <v>29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1"/>
      <c r="D115" s="131"/>
      <c r="E115" s="131"/>
      <c r="F115" s="132"/>
      <c r="G115" s="132"/>
      <c r="H115" s="132"/>
      <c r="I115" s="132"/>
      <c r="J115" s="132"/>
      <c r="K115" s="132"/>
      <c r="L115" s="132"/>
      <c r="M115" s="132"/>
      <c r="N115" s="133"/>
      <c r="O115" s="14"/>
    </row>
    <row r="116" spans="1:15" ht="12.75" customHeight="1" x14ac:dyDescent="0.2">
      <c r="B116" s="191" t="s">
        <v>46</v>
      </c>
      <c r="C116" s="191"/>
      <c r="D116" s="191"/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</row>
    <row r="117" spans="1:15" ht="12.75" customHeight="1" x14ac:dyDescent="0.2">
      <c r="B117" s="191" t="s">
        <v>47</v>
      </c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5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26" t="s">
        <v>58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148"/>
    </row>
    <row r="122" spans="1:15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148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48</v>
      </c>
      <c r="K124" s="3"/>
      <c r="O124" s="14"/>
    </row>
    <row r="125" spans="1:15" ht="12.75" customHeight="1" x14ac:dyDescent="0.2">
      <c r="B125" s="57" t="s">
        <v>49</v>
      </c>
      <c r="K125" s="3"/>
      <c r="O125" s="14"/>
    </row>
    <row r="126" spans="1:15" ht="12.75" customHeight="1" x14ac:dyDescent="0.2">
      <c r="B126" s="57" t="s">
        <v>50</v>
      </c>
      <c r="K126" s="3"/>
      <c r="O126" s="14"/>
    </row>
    <row r="127" spans="1:15" ht="12.75" customHeight="1" x14ac:dyDescent="0.2">
      <c r="B127" s="57" t="s">
        <v>51</v>
      </c>
      <c r="K127" s="3"/>
      <c r="O127" s="14"/>
    </row>
    <row r="128" spans="1:15" ht="12.75" customHeight="1" x14ac:dyDescent="0.2">
      <c r="B128" s="57" t="s">
        <v>52</v>
      </c>
      <c r="K128" s="3"/>
      <c r="O128" s="14"/>
    </row>
    <row r="129" spans="1:15" ht="12.75" customHeight="1" x14ac:dyDescent="0.2">
      <c r="B129" s="57" t="s">
        <v>53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4" t="s">
        <v>54</v>
      </c>
      <c r="C131" s="135"/>
      <c r="D131" s="135"/>
      <c r="E131" s="6"/>
      <c r="F131" s="6"/>
      <c r="G131" s="6"/>
      <c r="H131" s="6"/>
      <c r="I131" s="6"/>
      <c r="J131" s="135"/>
      <c r="K131" s="135"/>
      <c r="L131" s="6"/>
      <c r="M131" s="6"/>
      <c r="N131" s="56"/>
      <c r="O131" s="56"/>
    </row>
    <row r="132" spans="1:15" ht="12.75" customHeight="1" x14ac:dyDescent="0.2">
      <c r="B132" s="54" t="s">
        <v>55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56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4" t="s">
        <v>57</v>
      </c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</row>
    <row r="135" spans="1:15" ht="12.75" customHeight="1" x14ac:dyDescent="0.2">
      <c r="B135" s="9"/>
      <c r="C135" s="137"/>
      <c r="D135" s="10"/>
      <c r="E135" s="137"/>
      <c r="F135" s="138"/>
      <c r="G135" s="138"/>
      <c r="H135" s="138"/>
      <c r="I135" s="138"/>
      <c r="J135" s="138"/>
      <c r="K135" s="138"/>
      <c r="L135" s="138"/>
      <c r="M135" s="138"/>
      <c r="N135" s="138"/>
      <c r="O135" s="1"/>
    </row>
    <row r="136" spans="1:15" s="61" customFormat="1" ht="12.75" customHeight="1" x14ac:dyDescent="0.2">
      <c r="A136" s="85"/>
      <c r="B136" s="221" t="s">
        <v>0</v>
      </c>
      <c r="C136" s="221" t="s">
        <v>78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3</v>
      </c>
      <c r="N136" s="221" t="s">
        <v>1</v>
      </c>
      <c r="O136" s="146"/>
    </row>
    <row r="137" spans="1:15" s="61" customFormat="1" ht="21" customHeight="1" x14ac:dyDescent="0.2">
      <c r="A137" s="85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146"/>
    </row>
    <row r="138" spans="1:15" s="61" customFormat="1" ht="21" customHeight="1" x14ac:dyDescent="0.2">
      <c r="A138" s="85"/>
      <c r="B138" s="161">
        <v>1</v>
      </c>
      <c r="C138" s="139">
        <v>5</v>
      </c>
      <c r="D138" s="207" t="s">
        <v>80</v>
      </c>
      <c r="E138" s="208"/>
      <c r="F138" s="208"/>
      <c r="G138" s="208"/>
      <c r="H138" s="208"/>
      <c r="I138" s="208"/>
      <c r="J138" s="208"/>
      <c r="K138" s="208"/>
      <c r="L138" s="209"/>
      <c r="M138" s="140">
        <f>C138*15.5</f>
        <v>77.5</v>
      </c>
      <c r="N138" s="141"/>
      <c r="O138" s="146"/>
    </row>
    <row r="139" spans="1:15" s="61" customFormat="1" ht="21" customHeight="1" x14ac:dyDescent="0.2">
      <c r="A139" s="85"/>
      <c r="B139" s="129">
        <v>2</v>
      </c>
      <c r="C139" s="139">
        <v>4</v>
      </c>
      <c r="D139" s="207" t="s">
        <v>81</v>
      </c>
      <c r="E139" s="208"/>
      <c r="F139" s="208"/>
      <c r="G139" s="208"/>
      <c r="H139" s="208"/>
      <c r="I139" s="208"/>
      <c r="J139" s="208"/>
      <c r="K139" s="208"/>
      <c r="L139" s="209"/>
      <c r="M139" s="140">
        <f>C139*15.5</f>
        <v>62</v>
      </c>
      <c r="N139" s="141"/>
      <c r="O139" s="146"/>
    </row>
    <row r="140" spans="1:15" s="61" customFormat="1" ht="23.25" customHeight="1" x14ac:dyDescent="0.2">
      <c r="A140" s="85"/>
      <c r="B140" s="212"/>
      <c r="C140" s="213"/>
      <c r="D140" s="213"/>
      <c r="E140" s="142"/>
      <c r="F140" s="143"/>
      <c r="G140" s="143"/>
      <c r="H140" s="143"/>
      <c r="I140" s="143"/>
      <c r="J140" s="143"/>
      <c r="K140" s="210" t="s">
        <v>4</v>
      </c>
      <c r="L140" s="211"/>
      <c r="M140" s="144">
        <f>M138+M139</f>
        <v>139.5</v>
      </c>
      <c r="N140" s="141"/>
      <c r="O140" s="146"/>
    </row>
    <row r="141" spans="1:15" ht="4.5" customHeight="1" x14ac:dyDescent="0.2"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"/>
    </row>
    <row r="142" spans="1:15" ht="18" customHeight="1" x14ac:dyDescent="0.2">
      <c r="B142" s="214" t="s">
        <v>11</v>
      </c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6"/>
      <c r="O142" s="147"/>
    </row>
    <row r="143" spans="1:15" ht="12.75" customHeight="1" x14ac:dyDescent="0.2">
      <c r="B143" s="87" t="str">
        <f>B56</f>
        <v xml:space="preserve"> * For FAPESP use.</v>
      </c>
      <c r="K143" s="3"/>
      <c r="L143" s="166"/>
      <c r="O143" s="61"/>
    </row>
    <row r="144" spans="1:15" ht="12.75" customHeight="1" x14ac:dyDescent="0.2">
      <c r="B144" s="24"/>
      <c r="C144" s="131"/>
      <c r="D144" s="131"/>
      <c r="E144" s="131"/>
      <c r="F144" s="132"/>
      <c r="G144" s="132"/>
      <c r="H144" s="132"/>
      <c r="I144" s="132"/>
      <c r="J144" s="132"/>
      <c r="K144" s="132"/>
      <c r="L144" s="167"/>
      <c r="M144" s="132"/>
      <c r="N144" s="133"/>
      <c r="O144" s="14"/>
    </row>
    <row r="145" spans="2:15" ht="12.75" customHeight="1" x14ac:dyDescent="0.2">
      <c r="B145" s="24"/>
      <c r="C145" s="131"/>
      <c r="D145" s="131"/>
      <c r="E145" s="131"/>
      <c r="F145" s="132"/>
      <c r="G145" s="132"/>
      <c r="H145" s="132"/>
      <c r="I145" s="132"/>
      <c r="J145" s="132"/>
      <c r="K145" s="132"/>
      <c r="L145" s="167"/>
      <c r="M145" s="132"/>
      <c r="N145" s="133"/>
      <c r="O145" s="14"/>
    </row>
    <row r="146" spans="2:15" ht="12.75" customHeight="1" x14ac:dyDescent="0.2">
      <c r="B146" s="24"/>
      <c r="C146" s="131"/>
      <c r="D146" s="131"/>
      <c r="E146" s="131"/>
      <c r="F146" s="132"/>
      <c r="G146" s="132"/>
      <c r="H146" s="132"/>
      <c r="I146" s="132"/>
      <c r="J146" s="132"/>
      <c r="K146" s="132"/>
      <c r="L146" s="132"/>
      <c r="M146" s="132"/>
      <c r="N146" s="133"/>
      <c r="O146" s="14"/>
    </row>
    <row r="147" spans="2:15" ht="12.75" customHeight="1" x14ac:dyDescent="0.2">
      <c r="B147" s="24"/>
      <c r="C147" s="131"/>
      <c r="D147" s="131"/>
      <c r="E147" s="131"/>
      <c r="F147" s="132"/>
      <c r="G147" s="132"/>
      <c r="H147" s="132"/>
      <c r="I147" s="132"/>
      <c r="J147" s="132"/>
      <c r="K147" s="132"/>
      <c r="L147" s="132"/>
      <c r="M147" s="132"/>
      <c r="N147" s="133"/>
      <c r="O147" s="14"/>
    </row>
    <row r="148" spans="2:15" ht="12.75" customHeight="1" x14ac:dyDescent="0.2">
      <c r="B148" s="24"/>
      <c r="C148" s="131"/>
      <c r="D148" s="131"/>
      <c r="E148" s="131"/>
      <c r="F148" s="132"/>
      <c r="G148" s="132"/>
      <c r="H148" s="132"/>
      <c r="I148" s="132"/>
      <c r="J148" s="132"/>
      <c r="K148" s="132"/>
      <c r="L148" s="132"/>
      <c r="M148" s="132"/>
      <c r="N148" s="133"/>
      <c r="O148" s="14"/>
    </row>
    <row r="149" spans="2:15" ht="12.75" customHeight="1" x14ac:dyDescent="0.2">
      <c r="B149" s="87"/>
      <c r="C149" s="131"/>
      <c r="D149" s="131"/>
      <c r="E149" s="131"/>
      <c r="F149" s="132"/>
      <c r="G149" s="132"/>
      <c r="H149" s="132"/>
      <c r="I149" s="132"/>
      <c r="J149" s="132"/>
      <c r="K149" s="132"/>
      <c r="L149" s="132"/>
      <c r="M149" s="132"/>
      <c r="N149" s="133"/>
      <c r="O149" s="14"/>
    </row>
  </sheetData>
  <sheetProtection algorithmName="SHA-512" hashValue="Z6TGgS2wu3ML30Q9U24hfBflt7XM/ZbUDYI5R+lQarJzBFx+EY+30GUv9xkLJCnMgJIeFtX+G87kYzRX9tNzBA==" saltValue="yLY6JtN9vdzYD1U8fYBSfg==" spinCount="100000" sheet="1" objects="1" scenarios="1"/>
  <mergeCells count="61"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3" sqref="C3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 t="str">
        <f>'HEALTH INSURANCE'!M5</f>
        <v>SPRINT 3rd Edition/2014</v>
      </c>
    </row>
    <row r="3" spans="2:5" ht="21.75" customHeight="1" thickBot="1" x14ac:dyDescent="0.25">
      <c r="B3" s="48"/>
      <c r="C3" s="48"/>
    </row>
    <row r="4" spans="2:5" ht="42.75" customHeight="1" x14ac:dyDescent="0.2">
      <c r="B4" s="152" t="s">
        <v>65</v>
      </c>
      <c r="C4" s="153" t="s">
        <v>66</v>
      </c>
      <c r="E4" t="e">
        <f>IF(#REF!=0,"",#REF!)</f>
        <v>#REF!</v>
      </c>
    </row>
    <row r="5" spans="2:5" ht="3.75" customHeight="1" x14ac:dyDescent="0.2">
      <c r="B5" s="127"/>
      <c r="C5" s="124"/>
    </row>
    <row r="6" spans="2:5" s="8" customFormat="1" ht="30.75" customHeight="1" x14ac:dyDescent="0.2">
      <c r="B6" s="128" t="s">
        <v>64</v>
      </c>
      <c r="C6" s="125" t="str">
        <f>TICKETS!D12</f>
        <v/>
      </c>
      <c r="D6" s="233"/>
    </row>
    <row r="7" spans="2:5" s="8" customFormat="1" ht="30.75" customHeight="1" x14ac:dyDescent="0.2">
      <c r="B7" s="130" t="s">
        <v>76</v>
      </c>
      <c r="C7" s="126" t="str">
        <f>'PER DIEM'!D11</f>
        <v/>
      </c>
      <c r="D7" s="233"/>
    </row>
    <row r="8" spans="2:5" s="8" customFormat="1" ht="30.75" customHeight="1" x14ac:dyDescent="0.2">
      <c r="B8" s="130" t="s">
        <v>63</v>
      </c>
      <c r="C8" s="126" t="str">
        <f>'HEALTH INSURANCE'!D11</f>
        <v/>
      </c>
      <c r="D8" s="233"/>
    </row>
    <row r="9" spans="2:5" s="8" customFormat="1" ht="24" customHeight="1" x14ac:dyDescent="0.2">
      <c r="B9" s="234" t="s">
        <v>61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8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COH9vA0lUhU4HSLxIKhPiIBX4Mj8rlS3Owl1pG5Q5eIFzARrr7jpf1IZ79v0YlnCZzP6oh0nHRznDalsKa+ijA==" saltValue="VgfJg4wEiaFso+okiggWu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2014-11-07T17:19:08Z</dcterms:modified>
  <cp:category>Planilha do Microsoft Excel</cp:category>
</cp:coreProperties>
</file>