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STB" sheetId="15" r:id="rId3"/>
    <sheet name="9a-B-TTS- VINC" sheetId="14" state="hidden" r:id="rId4"/>
    <sheet name="CONSOLIDATED" sheetId="13" r:id="rId5"/>
  </sheets>
  <definedNames>
    <definedName name="_xlnm.Print_Area" localSheetId="3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2">STB!$B$2:$O$33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D12" i="15" s="1"/>
  <c r="E9" i="13" s="1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 s="1"/>
  <c r="O130" i="9"/>
  <c r="O132" i="9"/>
  <c r="ID130" i="9"/>
  <c r="IE130" i="9" s="1"/>
  <c r="O131" i="9"/>
  <c r="P15" i="8"/>
  <c r="D12" i="8" s="1"/>
  <c r="E7" i="13" s="1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/>
  <c r="P125" i="8"/>
  <c r="IH125" i="8"/>
  <c r="II125" i="8"/>
  <c r="P126" i="8"/>
  <c r="P127" i="8"/>
  <c r="IH126" i="8"/>
  <c r="II126" i="8"/>
  <c r="IH127" i="8"/>
  <c r="G4" i="13"/>
  <c r="D12" i="9"/>
  <c r="E8" i="13" s="1"/>
  <c r="K40" i="14" l="1"/>
  <c r="E10" i="13"/>
  <c r="D11" i="13"/>
  <c r="C133" i="9"/>
  <c r="K10" i="14" l="1"/>
  <c r="I10" i="14"/>
</calcChain>
</file>

<file path=xl/sharedStrings.xml><?xml version="1.0" encoding="utf-8"?>
<sst xmlns="http://schemas.openxmlformats.org/spreadsheetml/2006/main" count="193" uniqueCount="123">
  <si>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</si>
  <si>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</si>
  <si>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</si>
  <si>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</si>
  <si>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</si>
  <si>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</si>
  <si>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</si>
  <si>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</si>
  <si>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</si>
  <si>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</si>
  <si>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</si>
  <si>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</si>
  <si>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</si>
  <si>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</si>
  <si>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</si>
  <si>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</si>
  <si>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</si>
  <si>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</si>
  <si>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</si>
  <si>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</si>
  <si>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</si>
  <si>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</si>
  <si>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</si>
  <si>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</si>
  <si>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</si>
  <si>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</si>
  <si>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</si>
  <si>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</si>
  <si>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</si>
  <si>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</si>
  <si>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</si>
  <si>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</si>
  <si>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</si>
  <si>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</si>
  <si>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</si>
  <si>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</si>
  <si>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</si>
  <si>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</si>
  <si>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</si>
  <si>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</si>
  <si>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</si>
  <si>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</si>
  <si>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</si>
  <si>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</si>
  <si>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</si>
  <si>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</si>
  <si>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</si>
  <si>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</si>
  <si>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</si>
  <si>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</si>
  <si>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</si>
  <si>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</si>
  <si>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</si>
  <si>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</si>
  <si>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</si>
  <si>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</si>
  <si>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</si>
  <si>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</si>
  <si>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</si>
  <si>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</si>
  <si>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</si>
  <si>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</si>
  <si>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</si>
  <si>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</si>
  <si>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</si>
  <si>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</si>
  <si>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</si>
  <si>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</si>
  <si>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</si>
  <si>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</si>
  <si>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</si>
  <si>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</si>
  <si>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</si>
  <si>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</si>
  <si>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</si>
  <si>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</si>
  <si>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</si>
  <si>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</si>
  <si>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</si>
  <si>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</si>
  <si>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</si>
  <si>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</si>
  <si>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</si>
  <si>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</si>
  <si>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</si>
  <si>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</si>
  <si>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</si>
  <si>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</si>
  <si>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</si>
  <si>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</si>
  <si>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</si>
  <si>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</si>
  <si>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</si>
  <si>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</si>
  <si>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</si>
  <si>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</si>
  <si>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</si>
  <si>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</si>
  <si>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</si>
  <si>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</si>
  <si>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</si>
  <si>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</si>
  <si>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</si>
  <si>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</si>
  <si>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</si>
  <si>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</si>
  <si>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</si>
  <si>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</si>
  <si>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</si>
  <si>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</si>
  <si>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</si>
  <si>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</si>
  <si>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</si>
  <si>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</si>
  <si>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</si>
  <si>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</si>
  <si>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</si>
  <si>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</si>
  <si>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</si>
  <si>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</si>
  <si>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</si>
  <si>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FAPESP, DECEMBER, 2012</t>
  </si>
  <si>
    <t>CALL FOR PROPOSALS 
FAPESP-Universidad de Salamanca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</si>
</sst>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4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5.gif"/><Relationship Id="rId1" Type="http://schemas.openxmlformats.org/officeDocument/2006/relationships/hyperlink" Target="#'8-DIP'!A1"/><Relationship Id="rId6" Type="http://schemas.openxmlformats.org/officeDocument/2006/relationships/image" Target="../media/image6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76200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</xdr:row>
          <xdr:rowOff>190500</xdr:rowOff>
        </xdr:from>
        <xdr:to>
          <xdr:col>5</xdr:col>
          <xdr:colOff>419100</xdr:colOff>
          <xdr:row>6</xdr:row>
          <xdr:rowOff>180975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190500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</xdr:row>
          <xdr:rowOff>0</xdr:rowOff>
        </xdr:from>
        <xdr:to>
          <xdr:col>9</xdr:col>
          <xdr:colOff>85725</xdr:colOff>
          <xdr:row>6</xdr:row>
          <xdr:rowOff>171450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6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94"/>
      <c r="N3" s="254" t="s">
        <v>122</v>
      </c>
      <c r="O3" s="254"/>
      <c r="P3" s="254"/>
      <c r="Q3" s="254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3"/>
      <c r="N4" s="254"/>
      <c r="O4" s="254"/>
      <c r="P4" s="254"/>
      <c r="Q4" s="254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254"/>
      <c r="O5" s="254"/>
      <c r="P5" s="254"/>
      <c r="Q5" s="254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Q6" s="40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7" t="s">
        <v>111</v>
      </c>
      <c r="C8" s="24"/>
      <c r="D8" s="7"/>
      <c r="E8" s="7"/>
      <c r="F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5"/>
      <c r="R8" s="183"/>
    </row>
    <row r="9" spans="1:243" s="27" customFormat="1" ht="6.75" customHeight="1">
      <c r="A9" s="204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3"/>
    </row>
    <row r="10" spans="1:243" s="27" customFormat="1" ht="18.75" customHeight="1">
      <c r="A10" s="204"/>
      <c r="B10" s="279" t="s">
        <v>112</v>
      </c>
      <c r="C10" s="279"/>
      <c r="D10" s="279"/>
      <c r="E10" s="280"/>
      <c r="F10" s="281"/>
      <c r="G10" s="282"/>
      <c r="I10" s="248"/>
      <c r="J10" s="248"/>
      <c r="K10" s="248"/>
      <c r="L10" s="248"/>
      <c r="M10" s="3"/>
      <c r="N10" s="2"/>
      <c r="O10" s="2"/>
      <c r="P10" s="203"/>
    </row>
    <row r="11" spans="1:243" s="27" customFormat="1" ht="6.75" customHeight="1">
      <c r="A11" s="204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3"/>
    </row>
    <row r="12" spans="1:243" s="4" customFormat="1" ht="19.5" customHeight="1">
      <c r="A12" s="19"/>
      <c r="B12" s="287" t="s">
        <v>61</v>
      </c>
      <c r="C12" s="288"/>
      <c r="D12" s="289" t="str">
        <f>IF(SUM(P15:P41)=0,"",SUM(P15:P41))</f>
        <v/>
      </c>
      <c r="E12" s="290"/>
      <c r="F12" s="290"/>
      <c r="G12" s="291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2" t="s">
        <v>8</v>
      </c>
      <c r="C14" s="27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10" t="s">
        <v>116</v>
      </c>
      <c r="P14" s="210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4"/>
      <c r="C15" s="275"/>
      <c r="D15" s="57"/>
      <c r="E15" s="259"/>
      <c r="F15" s="255"/>
      <c r="G15" s="255"/>
      <c r="H15" s="255"/>
      <c r="I15" s="255"/>
      <c r="J15" s="255"/>
      <c r="K15" s="255"/>
      <c r="L15" s="255"/>
      <c r="M15" s="255"/>
      <c r="N15" s="256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7"/>
      <c r="C16" s="258"/>
      <c r="D16" s="57"/>
      <c r="E16" s="259"/>
      <c r="F16" s="255"/>
      <c r="G16" s="255"/>
      <c r="H16" s="255"/>
      <c r="I16" s="255"/>
      <c r="J16" s="255"/>
      <c r="K16" s="255"/>
      <c r="L16" s="255"/>
      <c r="M16" s="255"/>
      <c r="N16" s="256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7"/>
      <c r="C17" s="258"/>
      <c r="D17" s="215"/>
      <c r="E17" s="255"/>
      <c r="F17" s="255"/>
      <c r="G17" s="255"/>
      <c r="H17" s="255"/>
      <c r="I17" s="255"/>
      <c r="J17" s="255"/>
      <c r="K17" s="255"/>
      <c r="L17" s="255"/>
      <c r="M17" s="255"/>
      <c r="N17" s="256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2"/>
      <c r="C18" s="243"/>
      <c r="D18" s="215"/>
      <c r="E18" s="255"/>
      <c r="F18" s="255"/>
      <c r="G18" s="255"/>
      <c r="H18" s="255"/>
      <c r="I18" s="255"/>
      <c r="J18" s="255"/>
      <c r="K18" s="255"/>
      <c r="L18" s="255"/>
      <c r="M18" s="255"/>
      <c r="N18" s="256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2"/>
      <c r="C19" s="243"/>
      <c r="D19" s="215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2"/>
      <c r="C20" s="243"/>
      <c r="D20" s="215"/>
      <c r="E20" s="255"/>
      <c r="F20" s="255"/>
      <c r="G20" s="255"/>
      <c r="H20" s="255"/>
      <c r="I20" s="255"/>
      <c r="J20" s="255"/>
      <c r="K20" s="255"/>
      <c r="L20" s="255"/>
      <c r="M20" s="255"/>
      <c r="N20" s="256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2"/>
      <c r="C21" s="243"/>
      <c r="D21" s="215"/>
      <c r="E21" s="255"/>
      <c r="F21" s="255"/>
      <c r="G21" s="255"/>
      <c r="H21" s="255"/>
      <c r="I21" s="255"/>
      <c r="J21" s="255"/>
      <c r="K21" s="255"/>
      <c r="L21" s="255"/>
      <c r="M21" s="255"/>
      <c r="N21" s="256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2"/>
      <c r="C22" s="243"/>
      <c r="D22" s="215"/>
      <c r="E22" s="255"/>
      <c r="F22" s="255"/>
      <c r="G22" s="255"/>
      <c r="H22" s="255"/>
      <c r="I22" s="255"/>
      <c r="J22" s="255"/>
      <c r="K22" s="255"/>
      <c r="L22" s="255"/>
      <c r="M22" s="255"/>
      <c r="N22" s="256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7"/>
      <c r="C23" s="258"/>
      <c r="D23" s="57"/>
      <c r="E23" s="259"/>
      <c r="F23" s="255"/>
      <c r="G23" s="255"/>
      <c r="H23" s="255"/>
      <c r="I23" s="255"/>
      <c r="J23" s="255"/>
      <c r="K23" s="255"/>
      <c r="L23" s="255"/>
      <c r="M23" s="255"/>
      <c r="N23" s="256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7"/>
      <c r="C24" s="258"/>
      <c r="D24" s="57"/>
      <c r="E24" s="259"/>
      <c r="F24" s="255"/>
      <c r="G24" s="255"/>
      <c r="H24" s="255"/>
      <c r="I24" s="255"/>
      <c r="J24" s="255"/>
      <c r="K24" s="255"/>
      <c r="L24" s="255"/>
      <c r="M24" s="255"/>
      <c r="N24" s="256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7"/>
      <c r="C25" s="258"/>
      <c r="D25" s="57"/>
      <c r="E25" s="259"/>
      <c r="F25" s="255"/>
      <c r="G25" s="255"/>
      <c r="H25" s="255"/>
      <c r="I25" s="255"/>
      <c r="J25" s="255"/>
      <c r="K25" s="255"/>
      <c r="L25" s="255"/>
      <c r="M25" s="255"/>
      <c r="N25" s="256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7"/>
      <c r="C26" s="258"/>
      <c r="D26" s="57"/>
      <c r="E26" s="259"/>
      <c r="F26" s="255"/>
      <c r="G26" s="255"/>
      <c r="H26" s="255"/>
      <c r="I26" s="255"/>
      <c r="J26" s="255"/>
      <c r="K26" s="255"/>
      <c r="L26" s="255"/>
      <c r="M26" s="255"/>
      <c r="N26" s="256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7"/>
      <c r="C27" s="258"/>
      <c r="D27" s="57"/>
      <c r="E27" s="259"/>
      <c r="F27" s="255"/>
      <c r="G27" s="255"/>
      <c r="H27" s="255"/>
      <c r="I27" s="255"/>
      <c r="J27" s="255"/>
      <c r="K27" s="255"/>
      <c r="L27" s="255"/>
      <c r="M27" s="255"/>
      <c r="N27" s="256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7"/>
      <c r="C28" s="258"/>
      <c r="D28" s="57"/>
      <c r="E28" s="259"/>
      <c r="F28" s="255"/>
      <c r="G28" s="255"/>
      <c r="H28" s="255"/>
      <c r="I28" s="255"/>
      <c r="J28" s="255"/>
      <c r="K28" s="255"/>
      <c r="L28" s="255"/>
      <c r="M28" s="255"/>
      <c r="N28" s="256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7"/>
      <c r="C29" s="258"/>
      <c r="D29" s="57"/>
      <c r="E29" s="259"/>
      <c r="F29" s="255"/>
      <c r="G29" s="255"/>
      <c r="H29" s="255"/>
      <c r="I29" s="255"/>
      <c r="J29" s="255"/>
      <c r="K29" s="255"/>
      <c r="L29" s="255"/>
      <c r="M29" s="255"/>
      <c r="N29" s="256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7"/>
      <c r="C30" s="258"/>
      <c r="D30" s="57"/>
      <c r="E30" s="259"/>
      <c r="F30" s="255"/>
      <c r="G30" s="255"/>
      <c r="H30" s="255"/>
      <c r="I30" s="255"/>
      <c r="J30" s="255"/>
      <c r="K30" s="255"/>
      <c r="L30" s="255"/>
      <c r="M30" s="255"/>
      <c r="N30" s="256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7"/>
      <c r="C31" s="258"/>
      <c r="D31" s="57"/>
      <c r="E31" s="259"/>
      <c r="F31" s="255"/>
      <c r="G31" s="255"/>
      <c r="H31" s="255"/>
      <c r="I31" s="255"/>
      <c r="J31" s="255"/>
      <c r="K31" s="255"/>
      <c r="L31" s="255"/>
      <c r="M31" s="255"/>
      <c r="N31" s="256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7"/>
      <c r="C32" s="258"/>
      <c r="D32" s="57"/>
      <c r="E32" s="259"/>
      <c r="F32" s="255"/>
      <c r="G32" s="255"/>
      <c r="H32" s="255"/>
      <c r="I32" s="255"/>
      <c r="J32" s="255"/>
      <c r="K32" s="255"/>
      <c r="L32" s="255"/>
      <c r="M32" s="255"/>
      <c r="N32" s="256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7"/>
      <c r="C33" s="258"/>
      <c r="D33" s="57"/>
      <c r="E33" s="259"/>
      <c r="F33" s="255"/>
      <c r="G33" s="255"/>
      <c r="H33" s="255"/>
      <c r="I33" s="255"/>
      <c r="J33" s="255"/>
      <c r="K33" s="255"/>
      <c r="L33" s="255"/>
      <c r="M33" s="255"/>
      <c r="N33" s="256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7"/>
      <c r="C34" s="258"/>
      <c r="D34" s="57"/>
      <c r="E34" s="259"/>
      <c r="F34" s="255"/>
      <c r="G34" s="255"/>
      <c r="H34" s="255"/>
      <c r="I34" s="255"/>
      <c r="J34" s="255"/>
      <c r="K34" s="255"/>
      <c r="L34" s="255"/>
      <c r="M34" s="255"/>
      <c r="N34" s="256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7"/>
      <c r="C35" s="258"/>
      <c r="D35" s="57"/>
      <c r="E35" s="259"/>
      <c r="F35" s="255"/>
      <c r="G35" s="255"/>
      <c r="H35" s="255"/>
      <c r="I35" s="255"/>
      <c r="J35" s="255"/>
      <c r="K35" s="255"/>
      <c r="L35" s="255"/>
      <c r="M35" s="255"/>
      <c r="N35" s="256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7"/>
      <c r="C36" s="258"/>
      <c r="D36" s="57"/>
      <c r="E36" s="259"/>
      <c r="F36" s="255"/>
      <c r="G36" s="255"/>
      <c r="H36" s="255"/>
      <c r="I36" s="255"/>
      <c r="J36" s="255"/>
      <c r="K36" s="255"/>
      <c r="L36" s="255"/>
      <c r="M36" s="255"/>
      <c r="N36" s="256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7"/>
      <c r="C37" s="258"/>
      <c r="D37" s="57"/>
      <c r="E37" s="259"/>
      <c r="F37" s="255"/>
      <c r="G37" s="255"/>
      <c r="H37" s="255"/>
      <c r="I37" s="255"/>
      <c r="J37" s="255"/>
      <c r="K37" s="255"/>
      <c r="L37" s="255"/>
      <c r="M37" s="255"/>
      <c r="N37" s="256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7"/>
      <c r="C38" s="258"/>
      <c r="D38" s="57"/>
      <c r="E38" s="259"/>
      <c r="F38" s="255"/>
      <c r="G38" s="255"/>
      <c r="H38" s="255"/>
      <c r="I38" s="255"/>
      <c r="J38" s="255"/>
      <c r="K38" s="255"/>
      <c r="L38" s="255"/>
      <c r="M38" s="255"/>
      <c r="N38" s="256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7"/>
      <c r="C39" s="258"/>
      <c r="D39" s="57"/>
      <c r="E39" s="259"/>
      <c r="F39" s="255"/>
      <c r="G39" s="255"/>
      <c r="H39" s="255"/>
      <c r="I39" s="255"/>
      <c r="J39" s="255"/>
      <c r="K39" s="255"/>
      <c r="L39" s="255"/>
      <c r="M39" s="255"/>
      <c r="N39" s="256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7"/>
      <c r="C40" s="258"/>
      <c r="D40" s="57"/>
      <c r="E40" s="259"/>
      <c r="F40" s="255"/>
      <c r="G40" s="255"/>
      <c r="H40" s="255"/>
      <c r="I40" s="255"/>
      <c r="J40" s="255"/>
      <c r="K40" s="255"/>
      <c r="L40" s="255"/>
      <c r="M40" s="255"/>
      <c r="N40" s="256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7"/>
      <c r="C41" s="258"/>
      <c r="D41" s="57"/>
      <c r="E41" s="259"/>
      <c r="F41" s="255"/>
      <c r="G41" s="255"/>
      <c r="H41" s="255"/>
      <c r="I41" s="255"/>
      <c r="J41" s="255"/>
      <c r="K41" s="255"/>
      <c r="L41" s="255"/>
      <c r="M41" s="255"/>
      <c r="N41" s="256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3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3" t="s">
        <v>121</v>
      </c>
      <c r="C44" s="263"/>
      <c r="D44" s="263"/>
      <c r="E44" s="263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40"/>
      <c r="C45" s="240"/>
      <c r="D45" s="240"/>
      <c r="E45" s="240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86" t="s">
        <v>15</v>
      </c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86" t="s">
        <v>25</v>
      </c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76" t="s">
        <v>16</v>
      </c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8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72" t="s">
        <v>8</v>
      </c>
      <c r="C122" s="273"/>
      <c r="D122" s="110" t="s">
        <v>13</v>
      </c>
      <c r="E122" s="260" t="s">
        <v>14</v>
      </c>
      <c r="F122" s="261"/>
      <c r="G122" s="261"/>
      <c r="H122" s="261"/>
      <c r="I122" s="261"/>
      <c r="J122" s="261"/>
      <c r="K122" s="261"/>
      <c r="L122" s="261"/>
      <c r="M122" s="261"/>
      <c r="N122" s="262"/>
      <c r="O122" s="210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0">
        <v>1</v>
      </c>
      <c r="C123" s="271"/>
      <c r="D123" s="118">
        <v>1</v>
      </c>
      <c r="E123" s="267" t="s">
        <v>34</v>
      </c>
      <c r="F123" s="268"/>
      <c r="G123" s="268"/>
      <c r="H123" s="268"/>
      <c r="I123" s="268"/>
      <c r="J123" s="268"/>
      <c r="K123" s="268"/>
      <c r="L123" s="268"/>
      <c r="M123" s="268"/>
      <c r="N123" s="269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65">
        <v>2</v>
      </c>
      <c r="C124" s="266"/>
      <c r="D124" s="119">
        <v>2</v>
      </c>
      <c r="E124" s="267" t="s">
        <v>35</v>
      </c>
      <c r="F124" s="268"/>
      <c r="G124" s="268"/>
      <c r="H124" s="268"/>
      <c r="I124" s="268"/>
      <c r="J124" s="268"/>
      <c r="K124" s="268"/>
      <c r="L124" s="268"/>
      <c r="M124" s="268"/>
      <c r="N124" s="269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65">
        <v>3</v>
      </c>
      <c r="C125" s="266"/>
      <c r="D125" s="119">
        <v>1</v>
      </c>
      <c r="E125" s="267" t="s">
        <v>36</v>
      </c>
      <c r="F125" s="268"/>
      <c r="G125" s="268"/>
      <c r="H125" s="268"/>
      <c r="I125" s="268"/>
      <c r="J125" s="268"/>
      <c r="K125" s="268"/>
      <c r="L125" s="268"/>
      <c r="M125" s="268"/>
      <c r="N125" s="269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65">
        <v>4</v>
      </c>
      <c r="C126" s="266"/>
      <c r="D126" s="119">
        <v>1</v>
      </c>
      <c r="E126" s="267" t="s">
        <v>37</v>
      </c>
      <c r="F126" s="268"/>
      <c r="G126" s="268"/>
      <c r="H126" s="268"/>
      <c r="I126" s="268"/>
      <c r="J126" s="268"/>
      <c r="K126" s="268"/>
      <c r="L126" s="268"/>
      <c r="M126" s="268"/>
      <c r="N126" s="269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65"/>
      <c r="C127" s="266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4"/>
      <c r="Q128" s="264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3">
    <mergeCell ref="B10:D10"/>
    <mergeCell ref="E10:G10"/>
    <mergeCell ref="F8:Q8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28:N28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N3:Q5"/>
    <mergeCell ref="E22:N22"/>
    <mergeCell ref="B25:C25"/>
    <mergeCell ref="E25:N2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94" t="s">
        <v>122</v>
      </c>
      <c r="M3" s="295"/>
      <c r="N3" s="295"/>
      <c r="O3" s="295"/>
      <c r="P3" s="296"/>
    </row>
    <row r="4" spans="1:242" s="27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97"/>
      <c r="M4" s="298"/>
      <c r="N4" s="298"/>
      <c r="O4" s="298"/>
      <c r="P4" s="299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300"/>
      <c r="M5" s="301"/>
      <c r="N5" s="301"/>
      <c r="O5" s="301"/>
      <c r="P5" s="302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P6" s="40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9" t="s">
        <v>111</v>
      </c>
      <c r="C8" s="309"/>
      <c r="D8" s="309"/>
      <c r="E8" s="309"/>
      <c r="F8" s="283"/>
      <c r="G8" s="284"/>
      <c r="H8" s="284"/>
      <c r="I8" s="284"/>
      <c r="J8" s="284"/>
      <c r="K8" s="284"/>
      <c r="L8" s="284"/>
      <c r="M8" s="284"/>
      <c r="N8" s="284"/>
      <c r="O8" s="284"/>
      <c r="P8" s="285"/>
    </row>
    <row r="9" spans="1:242" s="27" customFormat="1" ht="6.75" customHeight="1">
      <c r="A9" s="204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3"/>
    </row>
    <row r="10" spans="1:242" s="27" customFormat="1" ht="18.75" customHeight="1">
      <c r="A10" s="204"/>
      <c r="B10" s="279" t="s">
        <v>112</v>
      </c>
      <c r="C10" s="279"/>
      <c r="D10" s="279"/>
      <c r="E10" s="280"/>
      <c r="F10" s="281"/>
      <c r="G10" s="282"/>
      <c r="I10" s="248"/>
      <c r="J10" s="248"/>
      <c r="K10" s="248"/>
      <c r="L10" s="248"/>
      <c r="M10" s="3"/>
      <c r="N10" s="2"/>
      <c r="O10" s="2"/>
      <c r="P10" s="203"/>
    </row>
    <row r="11" spans="1:242" s="27" customFormat="1" ht="6.75" customHeight="1">
      <c r="A11" s="204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3"/>
    </row>
    <row r="12" spans="1:242" s="27" customFormat="1" ht="19.5" customHeight="1">
      <c r="A12" s="19"/>
      <c r="B12" s="307" t="s">
        <v>61</v>
      </c>
      <c r="C12" s="308"/>
      <c r="D12" s="289" t="str">
        <f>IF(SUM(O15:O44)=0,"",SUM(O15:O44))</f>
        <v/>
      </c>
      <c r="E12" s="290"/>
      <c r="F12" s="290"/>
      <c r="G12" s="291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41" customFormat="1" ht="31.5" customHeight="1">
      <c r="A14" s="87"/>
      <c r="B14" s="292" t="s">
        <v>8</v>
      </c>
      <c r="C14" s="293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4"/>
      <c r="C15" s="275"/>
      <c r="D15" s="57"/>
      <c r="E15" s="259"/>
      <c r="F15" s="255"/>
      <c r="G15" s="255"/>
      <c r="H15" s="255"/>
      <c r="I15" s="255"/>
      <c r="J15" s="255"/>
      <c r="K15" s="255"/>
      <c r="L15" s="255"/>
      <c r="M15" s="256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7"/>
      <c r="C16" s="258"/>
      <c r="D16" s="57"/>
      <c r="E16" s="259"/>
      <c r="F16" s="255"/>
      <c r="G16" s="255"/>
      <c r="H16" s="255"/>
      <c r="I16" s="255"/>
      <c r="J16" s="255"/>
      <c r="K16" s="255"/>
      <c r="L16" s="255"/>
      <c r="M16" s="256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7"/>
      <c r="C17" s="258"/>
      <c r="D17" s="215"/>
      <c r="E17" s="255"/>
      <c r="F17" s="255"/>
      <c r="G17" s="255"/>
      <c r="H17" s="255"/>
      <c r="I17" s="255"/>
      <c r="J17" s="255"/>
      <c r="K17" s="255"/>
      <c r="L17" s="255"/>
      <c r="M17" s="256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2"/>
      <c r="C18" s="243"/>
      <c r="D18" s="215"/>
      <c r="E18" s="255"/>
      <c r="F18" s="255"/>
      <c r="G18" s="255"/>
      <c r="H18" s="255"/>
      <c r="I18" s="255"/>
      <c r="J18" s="255"/>
      <c r="K18" s="255"/>
      <c r="L18" s="255"/>
      <c r="M18" s="256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2"/>
      <c r="C19" s="243"/>
      <c r="D19" s="215"/>
      <c r="E19" s="255"/>
      <c r="F19" s="255"/>
      <c r="G19" s="255"/>
      <c r="H19" s="255"/>
      <c r="I19" s="255"/>
      <c r="J19" s="255"/>
      <c r="K19" s="255"/>
      <c r="L19" s="255"/>
      <c r="M19" s="256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2"/>
      <c r="C20" s="243"/>
      <c r="D20" s="215"/>
      <c r="E20" s="255"/>
      <c r="F20" s="255"/>
      <c r="G20" s="255"/>
      <c r="H20" s="255"/>
      <c r="I20" s="255"/>
      <c r="J20" s="255"/>
      <c r="K20" s="255"/>
      <c r="L20" s="255"/>
      <c r="M20" s="256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2"/>
      <c r="C21" s="243"/>
      <c r="D21" s="215"/>
      <c r="E21" s="255"/>
      <c r="F21" s="255"/>
      <c r="G21" s="255"/>
      <c r="H21" s="255"/>
      <c r="I21" s="255"/>
      <c r="J21" s="255"/>
      <c r="K21" s="255"/>
      <c r="L21" s="255"/>
      <c r="M21" s="256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2"/>
      <c r="C22" s="243"/>
      <c r="D22" s="215"/>
      <c r="E22" s="255"/>
      <c r="F22" s="255"/>
      <c r="G22" s="255"/>
      <c r="H22" s="255"/>
      <c r="I22" s="255"/>
      <c r="J22" s="255"/>
      <c r="K22" s="255"/>
      <c r="L22" s="255"/>
      <c r="M22" s="256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7"/>
      <c r="C23" s="258"/>
      <c r="D23" s="57"/>
      <c r="E23" s="259"/>
      <c r="F23" s="255"/>
      <c r="G23" s="255"/>
      <c r="H23" s="255"/>
      <c r="I23" s="255"/>
      <c r="J23" s="255"/>
      <c r="K23" s="255"/>
      <c r="L23" s="255"/>
      <c r="M23" s="256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7"/>
      <c r="C24" s="258"/>
      <c r="D24" s="57"/>
      <c r="E24" s="259"/>
      <c r="F24" s="255"/>
      <c r="G24" s="255"/>
      <c r="H24" s="255"/>
      <c r="I24" s="255"/>
      <c r="J24" s="255"/>
      <c r="K24" s="255"/>
      <c r="L24" s="255"/>
      <c r="M24" s="256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7"/>
      <c r="C25" s="258"/>
      <c r="D25" s="57"/>
      <c r="E25" s="259"/>
      <c r="F25" s="255"/>
      <c r="G25" s="255"/>
      <c r="H25" s="255"/>
      <c r="I25" s="255"/>
      <c r="J25" s="255"/>
      <c r="K25" s="255"/>
      <c r="L25" s="255"/>
      <c r="M25" s="256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7"/>
      <c r="C26" s="258"/>
      <c r="D26" s="57"/>
      <c r="E26" s="259"/>
      <c r="F26" s="255"/>
      <c r="G26" s="255"/>
      <c r="H26" s="255"/>
      <c r="I26" s="255"/>
      <c r="J26" s="255"/>
      <c r="K26" s="255"/>
      <c r="L26" s="255"/>
      <c r="M26" s="256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7"/>
      <c r="C27" s="258"/>
      <c r="D27" s="57"/>
      <c r="E27" s="259"/>
      <c r="F27" s="255"/>
      <c r="G27" s="255"/>
      <c r="H27" s="255"/>
      <c r="I27" s="255"/>
      <c r="J27" s="255"/>
      <c r="K27" s="255"/>
      <c r="L27" s="255"/>
      <c r="M27" s="256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7"/>
      <c r="C28" s="258"/>
      <c r="D28" s="57"/>
      <c r="E28" s="259"/>
      <c r="F28" s="255"/>
      <c r="G28" s="255"/>
      <c r="H28" s="255"/>
      <c r="I28" s="255"/>
      <c r="J28" s="255"/>
      <c r="K28" s="255"/>
      <c r="L28" s="255"/>
      <c r="M28" s="256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7"/>
      <c r="C29" s="258"/>
      <c r="D29" s="57"/>
      <c r="E29" s="259"/>
      <c r="F29" s="255"/>
      <c r="G29" s="255"/>
      <c r="H29" s="255"/>
      <c r="I29" s="255"/>
      <c r="J29" s="255"/>
      <c r="K29" s="255"/>
      <c r="L29" s="255"/>
      <c r="M29" s="256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7"/>
      <c r="C30" s="258"/>
      <c r="D30" s="57"/>
      <c r="E30" s="259"/>
      <c r="F30" s="255"/>
      <c r="G30" s="255"/>
      <c r="H30" s="255"/>
      <c r="I30" s="255"/>
      <c r="J30" s="255"/>
      <c r="K30" s="255"/>
      <c r="L30" s="255"/>
      <c r="M30" s="256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7"/>
      <c r="C31" s="258"/>
      <c r="D31" s="57"/>
      <c r="E31" s="259"/>
      <c r="F31" s="255"/>
      <c r="G31" s="255"/>
      <c r="H31" s="255"/>
      <c r="I31" s="255"/>
      <c r="J31" s="255"/>
      <c r="K31" s="255"/>
      <c r="L31" s="255"/>
      <c r="M31" s="256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7"/>
      <c r="C32" s="258"/>
      <c r="D32" s="57"/>
      <c r="E32" s="259"/>
      <c r="F32" s="255"/>
      <c r="G32" s="255"/>
      <c r="H32" s="255"/>
      <c r="I32" s="255"/>
      <c r="J32" s="255"/>
      <c r="K32" s="255"/>
      <c r="L32" s="255"/>
      <c r="M32" s="256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7"/>
      <c r="C33" s="258"/>
      <c r="D33" s="57"/>
      <c r="E33" s="259"/>
      <c r="F33" s="255"/>
      <c r="G33" s="255"/>
      <c r="H33" s="255"/>
      <c r="I33" s="255"/>
      <c r="J33" s="255"/>
      <c r="K33" s="255"/>
      <c r="L33" s="255"/>
      <c r="M33" s="256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58"/>
      <c r="D34" s="57"/>
      <c r="E34" s="259"/>
      <c r="F34" s="255"/>
      <c r="G34" s="255"/>
      <c r="H34" s="255"/>
      <c r="I34" s="255"/>
      <c r="J34" s="255"/>
      <c r="K34" s="255"/>
      <c r="L34" s="255"/>
      <c r="M34" s="256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7"/>
      <c r="C35" s="258"/>
      <c r="D35" s="57"/>
      <c r="E35" s="259"/>
      <c r="F35" s="255"/>
      <c r="G35" s="255"/>
      <c r="H35" s="255"/>
      <c r="I35" s="255"/>
      <c r="J35" s="255"/>
      <c r="K35" s="255"/>
      <c r="L35" s="255"/>
      <c r="M35" s="256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7"/>
      <c r="C36" s="258"/>
      <c r="D36" s="57"/>
      <c r="E36" s="259"/>
      <c r="F36" s="255"/>
      <c r="G36" s="255"/>
      <c r="H36" s="255"/>
      <c r="I36" s="255"/>
      <c r="J36" s="255"/>
      <c r="K36" s="255"/>
      <c r="L36" s="255"/>
      <c r="M36" s="256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7"/>
      <c r="C37" s="258"/>
      <c r="D37" s="57"/>
      <c r="E37" s="259"/>
      <c r="F37" s="255"/>
      <c r="G37" s="255"/>
      <c r="H37" s="255"/>
      <c r="I37" s="255"/>
      <c r="J37" s="255"/>
      <c r="K37" s="255"/>
      <c r="L37" s="255"/>
      <c r="M37" s="256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7"/>
      <c r="C38" s="258"/>
      <c r="D38" s="57"/>
      <c r="E38" s="259"/>
      <c r="F38" s="255"/>
      <c r="G38" s="255"/>
      <c r="H38" s="255"/>
      <c r="I38" s="255"/>
      <c r="J38" s="255"/>
      <c r="K38" s="255"/>
      <c r="L38" s="255"/>
      <c r="M38" s="256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7"/>
      <c r="C39" s="258"/>
      <c r="D39" s="57"/>
      <c r="E39" s="259"/>
      <c r="F39" s="255"/>
      <c r="G39" s="255"/>
      <c r="H39" s="255"/>
      <c r="I39" s="255"/>
      <c r="J39" s="255"/>
      <c r="K39" s="255"/>
      <c r="L39" s="255"/>
      <c r="M39" s="256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7"/>
      <c r="C40" s="258"/>
      <c r="D40" s="57"/>
      <c r="E40" s="259"/>
      <c r="F40" s="255"/>
      <c r="G40" s="255"/>
      <c r="H40" s="255"/>
      <c r="I40" s="255"/>
      <c r="J40" s="255"/>
      <c r="K40" s="255"/>
      <c r="L40" s="255"/>
      <c r="M40" s="256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7"/>
      <c r="C41" s="258"/>
      <c r="D41" s="57"/>
      <c r="E41" s="259"/>
      <c r="F41" s="255"/>
      <c r="G41" s="255"/>
      <c r="H41" s="255"/>
      <c r="I41" s="255"/>
      <c r="J41" s="255"/>
      <c r="K41" s="255"/>
      <c r="L41" s="255"/>
      <c r="M41" s="256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7"/>
      <c r="C42" s="258"/>
      <c r="D42" s="57"/>
      <c r="E42" s="259"/>
      <c r="F42" s="255"/>
      <c r="G42" s="255"/>
      <c r="H42" s="255"/>
      <c r="I42" s="255"/>
      <c r="J42" s="255"/>
      <c r="K42" s="255"/>
      <c r="L42" s="255"/>
      <c r="M42" s="256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7"/>
      <c r="C43" s="258"/>
      <c r="D43" s="57"/>
      <c r="E43" s="259"/>
      <c r="F43" s="255"/>
      <c r="G43" s="255"/>
      <c r="H43" s="255"/>
      <c r="I43" s="255"/>
      <c r="J43" s="255"/>
      <c r="K43" s="255"/>
      <c r="L43" s="255"/>
      <c r="M43" s="256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7"/>
      <c r="C44" s="258"/>
      <c r="D44" s="57"/>
      <c r="E44" s="259"/>
      <c r="F44" s="255"/>
      <c r="G44" s="255"/>
      <c r="H44" s="255"/>
      <c r="I44" s="255"/>
      <c r="J44" s="255"/>
      <c r="K44" s="255"/>
      <c r="L44" s="255"/>
      <c r="M44" s="256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9"/>
      <c r="Q46" s="199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DECEMBER,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8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2"/>
      <c r="P48" s="222"/>
      <c r="Q48" s="198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2"/>
      <c r="P49" s="222"/>
      <c r="Q49" s="198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200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86" t="s">
        <v>18</v>
      </c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86" t="s">
        <v>38</v>
      </c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4" t="s">
        <v>62</v>
      </c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6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2" t="s">
        <v>8</v>
      </c>
      <c r="D128" s="272"/>
      <c r="E128" s="110" t="s">
        <v>49</v>
      </c>
      <c r="F128" s="260" t="s">
        <v>14</v>
      </c>
      <c r="G128" s="261"/>
      <c r="H128" s="261"/>
      <c r="I128" s="261"/>
      <c r="J128" s="261"/>
      <c r="K128" s="261"/>
      <c r="L128" s="261"/>
      <c r="M128" s="262"/>
      <c r="N128" s="210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0">
        <v>1</v>
      </c>
      <c r="D129" s="271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65">
        <v>2</v>
      </c>
      <c r="D130" s="266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65">
        <v>3</v>
      </c>
      <c r="D131" s="266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10"/>
      <c r="D132" s="311"/>
      <c r="E132" s="311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DECEMBER,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3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B32:C32"/>
    <mergeCell ref="E38:M38"/>
    <mergeCell ref="E39:M39"/>
    <mergeCell ref="E22:M22"/>
    <mergeCell ref="B25:C25"/>
    <mergeCell ref="B31:C31"/>
    <mergeCell ref="E27:M27"/>
    <mergeCell ref="B23:C23"/>
    <mergeCell ref="B24:C24"/>
    <mergeCell ref="E28:M28"/>
    <mergeCell ref="B28:C28"/>
    <mergeCell ref="E29:M29"/>
    <mergeCell ref="B29:C29"/>
    <mergeCell ref="E30:M30"/>
    <mergeCell ref="E36:M36"/>
    <mergeCell ref="B36:C36"/>
    <mergeCell ref="B42:C42"/>
    <mergeCell ref="E40:M40"/>
    <mergeCell ref="B34:C34"/>
    <mergeCell ref="E25:M25"/>
    <mergeCell ref="E26:M26"/>
    <mergeCell ref="B26:C26"/>
    <mergeCell ref="B27:C27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B16:C16"/>
    <mergeCell ref="E17:M17"/>
    <mergeCell ref="B17:C17"/>
    <mergeCell ref="L3:P5"/>
    <mergeCell ref="E24:M24"/>
    <mergeCell ref="E15:M15"/>
    <mergeCell ref="D12:G12"/>
    <mergeCell ref="B10:D10"/>
    <mergeCell ref="E10:G10"/>
    <mergeCell ref="F8:P8"/>
    <mergeCell ref="B14:C14"/>
    <mergeCell ref="E23:M23"/>
    <mergeCell ref="E18:M18"/>
    <mergeCell ref="E19:M19"/>
    <mergeCell ref="E20:M20"/>
    <mergeCell ref="E21:M21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6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3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23" customWidth="1"/>
    <col min="17" max="16384" width="9.140625" style="20" hidden="1"/>
  </cols>
  <sheetData>
    <row r="1" spans="1:241" s="27" customFormat="1" ht="31.5" customHeight="1">
      <c r="A1" s="20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3"/>
    </row>
    <row r="2" spans="1:241" s="27" customFormat="1" ht="12.75" customHeight="1">
      <c r="A2" s="2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03"/>
    </row>
    <row r="3" spans="1:241" s="27" customFormat="1">
      <c r="A3" s="204"/>
      <c r="B3" s="3"/>
      <c r="C3" s="3"/>
      <c r="D3" s="3"/>
      <c r="E3" s="2"/>
      <c r="F3" s="2"/>
      <c r="G3" s="2"/>
      <c r="H3" s="2"/>
      <c r="I3" s="2"/>
      <c r="J3" s="2"/>
      <c r="K3" s="3"/>
      <c r="L3" s="254" t="s">
        <v>122</v>
      </c>
      <c r="M3" s="254"/>
      <c r="N3" s="254"/>
      <c r="O3" s="254"/>
      <c r="P3" s="203"/>
    </row>
    <row r="4" spans="1:241" s="27" customFormat="1" ht="16.5" customHeight="1">
      <c r="A4" s="204"/>
      <c r="B4" s="3"/>
      <c r="C4" s="3"/>
      <c r="D4" s="3"/>
      <c r="E4" s="2"/>
      <c r="F4" s="2"/>
      <c r="G4" s="2"/>
      <c r="H4" s="2"/>
      <c r="I4" s="2"/>
      <c r="J4" s="2"/>
      <c r="L4" s="254"/>
      <c r="M4" s="254"/>
      <c r="N4" s="254"/>
      <c r="O4" s="254"/>
      <c r="P4" s="203"/>
    </row>
    <row r="5" spans="1:241" s="27" customFormat="1" ht="17.25" customHeight="1">
      <c r="A5" s="204"/>
      <c r="B5" s="3"/>
      <c r="C5" s="3"/>
      <c r="D5" s="3"/>
      <c r="E5" s="2"/>
      <c r="F5" s="2"/>
      <c r="G5" s="2"/>
      <c r="H5" s="2"/>
      <c r="I5" s="2"/>
      <c r="J5" s="2"/>
      <c r="L5" s="254"/>
      <c r="M5" s="254"/>
      <c r="N5" s="254"/>
      <c r="O5" s="254"/>
      <c r="P5" s="203"/>
    </row>
    <row r="6" spans="1:241" s="4" customFormat="1" ht="19.5" customHeight="1">
      <c r="A6" s="205"/>
      <c r="B6" s="206" t="s">
        <v>113</v>
      </c>
      <c r="C6" s="162"/>
      <c r="D6" s="162"/>
      <c r="E6" s="162"/>
      <c r="F6" s="162"/>
      <c r="G6" s="162"/>
      <c r="H6" s="162"/>
      <c r="I6" s="162"/>
      <c r="L6" s="46"/>
      <c r="M6" s="47"/>
      <c r="N6" s="47"/>
      <c r="O6" s="47"/>
      <c r="P6" s="203"/>
      <c r="Q6" s="37"/>
      <c r="R6" s="37"/>
      <c r="S6" s="37"/>
      <c r="T6" s="37"/>
      <c r="U6" s="37"/>
      <c r="V6" s="37"/>
      <c r="W6" s="40"/>
    </row>
    <row r="7" spans="1:241" s="27" customFormat="1" ht="6.75" customHeight="1">
      <c r="A7" s="204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03"/>
    </row>
    <row r="8" spans="1:241" s="27" customFormat="1" ht="21" customHeight="1">
      <c r="A8" s="204"/>
      <c r="B8" s="309" t="s">
        <v>111</v>
      </c>
      <c r="C8" s="309"/>
      <c r="D8" s="309"/>
      <c r="E8" s="309"/>
      <c r="F8" s="335"/>
      <c r="G8" s="336"/>
      <c r="H8" s="336"/>
      <c r="I8" s="336"/>
      <c r="J8" s="336"/>
      <c r="K8" s="336"/>
      <c r="L8" s="336"/>
      <c r="M8" s="336"/>
      <c r="N8" s="336"/>
      <c r="O8" s="337"/>
      <c r="P8" s="203"/>
    </row>
    <row r="9" spans="1:241" s="27" customFormat="1" ht="6.75" customHeight="1">
      <c r="A9" s="204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3"/>
    </row>
    <row r="10" spans="1:241" s="27" customFormat="1" ht="18.75" customHeight="1">
      <c r="A10" s="204"/>
      <c r="B10" s="279" t="s">
        <v>112</v>
      </c>
      <c r="C10" s="279"/>
      <c r="D10" s="335"/>
      <c r="E10" s="336"/>
      <c r="F10" s="336"/>
      <c r="G10" s="337"/>
      <c r="I10" s="248"/>
      <c r="J10" s="248"/>
      <c r="K10" s="248"/>
      <c r="L10" s="248"/>
      <c r="M10" s="3"/>
      <c r="N10" s="2"/>
      <c r="O10" s="2"/>
      <c r="P10" s="203"/>
    </row>
    <row r="11" spans="1:241" s="27" customFormat="1" ht="6.75" customHeight="1">
      <c r="A11" s="204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3"/>
    </row>
    <row r="12" spans="1:241" s="27" customFormat="1" ht="19.5" customHeight="1">
      <c r="A12" s="204"/>
      <c r="B12" s="339" t="s">
        <v>83</v>
      </c>
      <c r="C12" s="339"/>
      <c r="D12" s="338" t="str">
        <f>IF(SUM(N15:N30)=0,"",SUM(N15:N30))</f>
        <v/>
      </c>
      <c r="E12" s="290"/>
      <c r="F12" s="290"/>
      <c r="G12" s="291"/>
      <c r="H12" s="245"/>
      <c r="I12" s="193"/>
      <c r="J12" s="193"/>
      <c r="K12" s="193"/>
      <c r="L12" s="193"/>
      <c r="M12" s="69"/>
      <c r="N12" s="69"/>
      <c r="O12" s="69"/>
      <c r="P12" s="203"/>
    </row>
    <row r="13" spans="1:241" s="30" customFormat="1" ht="6.75" customHeight="1">
      <c r="A13" s="207"/>
      <c r="B13" s="12"/>
      <c r="C13" s="12"/>
      <c r="D13" s="12"/>
      <c r="E13" s="1"/>
      <c r="F13" s="1"/>
      <c r="G13" s="249"/>
      <c r="H13" s="246"/>
      <c r="I13" s="246"/>
      <c r="J13" s="246"/>
      <c r="K13" s="246"/>
      <c r="L13" s="246"/>
      <c r="M13" s="12"/>
      <c r="N13" s="1"/>
      <c r="O13" s="1"/>
      <c r="P13" s="208"/>
      <c r="Q13" s="29"/>
      <c r="R13" s="29"/>
      <c r="S13" s="29"/>
      <c r="T13" s="29"/>
      <c r="U13" s="29"/>
      <c r="V13" s="29"/>
    </row>
    <row r="14" spans="1:241" s="32" customFormat="1" ht="32.25" customHeight="1">
      <c r="A14" s="209"/>
      <c r="B14" s="110" t="s">
        <v>8</v>
      </c>
      <c r="C14" s="110" t="s">
        <v>114</v>
      </c>
      <c r="D14" s="260" t="s">
        <v>115</v>
      </c>
      <c r="E14" s="261"/>
      <c r="F14" s="261"/>
      <c r="G14" s="261"/>
      <c r="H14" s="261"/>
      <c r="I14" s="261"/>
      <c r="J14" s="261"/>
      <c r="K14" s="261"/>
      <c r="L14" s="261"/>
      <c r="M14" s="210" t="s">
        <v>116</v>
      </c>
      <c r="N14" s="211" t="s">
        <v>11</v>
      </c>
      <c r="O14" s="110" t="s">
        <v>9</v>
      </c>
      <c r="P14" s="212"/>
      <c r="Q14" s="213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4"/>
      <c r="B15" s="215"/>
      <c r="C15" s="215"/>
      <c r="D15" s="315"/>
      <c r="E15" s="315"/>
      <c r="F15" s="315"/>
      <c r="G15" s="315"/>
      <c r="H15" s="315"/>
      <c r="I15" s="315"/>
      <c r="J15" s="315"/>
      <c r="K15" s="315"/>
      <c r="L15" s="315"/>
      <c r="M15" s="216"/>
      <c r="N15" s="217" t="str">
        <f>IF(M15*C15=0,"",M15*C15)</f>
        <v/>
      </c>
      <c r="O15" s="39"/>
      <c r="P15" s="203"/>
      <c r="Q15" s="213" t="s">
        <v>85</v>
      </c>
      <c r="R15" s="27"/>
      <c r="S15" s="27"/>
      <c r="T15" s="27"/>
      <c r="U15" s="27"/>
      <c r="V15" s="27"/>
      <c r="IF15" s="34"/>
      <c r="IG15" s="218"/>
    </row>
    <row r="16" spans="1:241" s="33" customFormat="1" ht="29.25" customHeight="1">
      <c r="A16" s="214"/>
      <c r="B16" s="215"/>
      <c r="C16" s="215"/>
      <c r="D16" s="316"/>
      <c r="E16" s="317"/>
      <c r="F16" s="317"/>
      <c r="G16" s="317"/>
      <c r="H16" s="317"/>
      <c r="I16" s="317"/>
      <c r="J16" s="317"/>
      <c r="K16" s="317"/>
      <c r="L16" s="318"/>
      <c r="M16" s="216"/>
      <c r="N16" s="217"/>
      <c r="O16" s="39"/>
      <c r="P16" s="203"/>
      <c r="Q16" s="213"/>
      <c r="R16" s="27"/>
      <c r="S16" s="27"/>
      <c r="T16" s="27"/>
      <c r="U16" s="27"/>
      <c r="V16" s="27"/>
      <c r="IF16" s="34"/>
      <c r="IG16" s="218"/>
    </row>
    <row r="17" spans="1:241" s="33" customFormat="1" ht="29.25" customHeight="1">
      <c r="A17" s="214"/>
      <c r="B17" s="215"/>
      <c r="C17" s="215"/>
      <c r="D17" s="316"/>
      <c r="E17" s="317"/>
      <c r="F17" s="317"/>
      <c r="G17" s="317"/>
      <c r="H17" s="317"/>
      <c r="I17" s="317"/>
      <c r="J17" s="317"/>
      <c r="K17" s="317"/>
      <c r="L17" s="318"/>
      <c r="M17" s="216"/>
      <c r="N17" s="217"/>
      <c r="O17" s="39"/>
      <c r="P17" s="203"/>
      <c r="Q17" s="213"/>
      <c r="R17" s="27"/>
      <c r="S17" s="27"/>
      <c r="T17" s="27"/>
      <c r="U17" s="27"/>
      <c r="V17" s="27"/>
      <c r="IF17" s="34"/>
      <c r="IG17" s="218"/>
    </row>
    <row r="18" spans="1:241" s="33" customFormat="1" ht="29.25" customHeight="1">
      <c r="A18" s="214"/>
      <c r="B18" s="215"/>
      <c r="C18" s="215"/>
      <c r="D18" s="316"/>
      <c r="E18" s="317"/>
      <c r="F18" s="317"/>
      <c r="G18" s="317"/>
      <c r="H18" s="317"/>
      <c r="I18" s="317"/>
      <c r="J18" s="317"/>
      <c r="K18" s="317"/>
      <c r="L18" s="318"/>
      <c r="M18" s="216"/>
      <c r="N18" s="217"/>
      <c r="O18" s="39"/>
      <c r="P18" s="203"/>
      <c r="Q18" s="213"/>
      <c r="R18" s="27"/>
      <c r="S18" s="27"/>
      <c r="T18" s="27"/>
      <c r="U18" s="27"/>
      <c r="V18" s="27"/>
      <c r="IF18" s="34"/>
      <c r="IG18" s="218"/>
    </row>
    <row r="19" spans="1:241" s="33" customFormat="1" ht="29.25" customHeight="1">
      <c r="A19" s="214"/>
      <c r="B19" s="215"/>
      <c r="C19" s="215"/>
      <c r="D19" s="316"/>
      <c r="E19" s="317"/>
      <c r="F19" s="317"/>
      <c r="G19" s="317"/>
      <c r="H19" s="317"/>
      <c r="I19" s="317"/>
      <c r="J19" s="317"/>
      <c r="K19" s="317"/>
      <c r="L19" s="318"/>
      <c r="M19" s="216"/>
      <c r="N19" s="217"/>
      <c r="O19" s="39"/>
      <c r="P19" s="203"/>
      <c r="Q19" s="213"/>
      <c r="R19" s="27"/>
      <c r="S19" s="27"/>
      <c r="T19" s="27"/>
      <c r="U19" s="27"/>
      <c r="V19" s="27"/>
      <c r="IF19" s="34"/>
      <c r="IG19" s="218"/>
    </row>
    <row r="20" spans="1:241" s="33" customFormat="1" ht="29.25" customHeight="1">
      <c r="A20" s="214"/>
      <c r="B20" s="215"/>
      <c r="C20" s="215"/>
      <c r="D20" s="316"/>
      <c r="E20" s="317"/>
      <c r="F20" s="317"/>
      <c r="G20" s="317"/>
      <c r="H20" s="317"/>
      <c r="I20" s="317"/>
      <c r="J20" s="317"/>
      <c r="K20" s="317"/>
      <c r="L20" s="318"/>
      <c r="M20" s="216"/>
      <c r="N20" s="217"/>
      <c r="O20" s="39"/>
      <c r="P20" s="203"/>
      <c r="Q20" s="213"/>
      <c r="R20" s="27"/>
      <c r="S20" s="27"/>
      <c r="T20" s="27"/>
      <c r="U20" s="27"/>
      <c r="V20" s="27"/>
      <c r="IF20" s="34"/>
      <c r="IG20" s="218"/>
    </row>
    <row r="21" spans="1:241" s="33" customFormat="1" ht="29.25" customHeight="1">
      <c r="A21" s="214"/>
      <c r="B21" s="215"/>
      <c r="C21" s="215"/>
      <c r="D21" s="315"/>
      <c r="E21" s="315"/>
      <c r="F21" s="315"/>
      <c r="G21" s="315"/>
      <c r="H21" s="315"/>
      <c r="I21" s="315"/>
      <c r="J21" s="315"/>
      <c r="K21" s="315"/>
      <c r="L21" s="315"/>
      <c r="M21" s="216"/>
      <c r="N21" s="217" t="str">
        <f t="shared" ref="N21:N30" si="0">IF(M21*C21=0,"",M21*C21)</f>
        <v/>
      </c>
      <c r="O21" s="39"/>
      <c r="P21" s="203"/>
      <c r="Q21" s="27"/>
      <c r="R21" s="27"/>
      <c r="S21" s="27"/>
      <c r="T21" s="27"/>
      <c r="U21" s="27"/>
      <c r="V21" s="27"/>
      <c r="IF21" s="218"/>
      <c r="IG21" s="218"/>
    </row>
    <row r="22" spans="1:241" s="33" customFormat="1" ht="29.25" customHeight="1">
      <c r="A22" s="214"/>
      <c r="B22" s="215"/>
      <c r="C22" s="215"/>
      <c r="D22" s="315"/>
      <c r="E22" s="315"/>
      <c r="F22" s="315"/>
      <c r="G22" s="315"/>
      <c r="H22" s="315"/>
      <c r="I22" s="315"/>
      <c r="J22" s="315"/>
      <c r="K22" s="315"/>
      <c r="L22" s="315"/>
      <c r="M22" s="216"/>
      <c r="N22" s="217" t="str">
        <f t="shared" si="0"/>
        <v/>
      </c>
      <c r="O22" s="39"/>
      <c r="P22" s="203"/>
      <c r="Q22" s="27"/>
      <c r="R22" s="27"/>
      <c r="S22" s="27"/>
      <c r="T22" s="27"/>
      <c r="U22" s="27"/>
      <c r="V22" s="27"/>
    </row>
    <row r="23" spans="1:241" s="33" customFormat="1" ht="29.25" customHeight="1">
      <c r="A23" s="214"/>
      <c r="B23" s="215"/>
      <c r="C23" s="215"/>
      <c r="D23" s="316"/>
      <c r="E23" s="317"/>
      <c r="F23" s="317"/>
      <c r="G23" s="317"/>
      <c r="H23" s="317"/>
      <c r="I23" s="317"/>
      <c r="J23" s="317"/>
      <c r="K23" s="317"/>
      <c r="L23" s="318"/>
      <c r="M23" s="216"/>
      <c r="N23" s="217" t="str">
        <f t="shared" si="0"/>
        <v/>
      </c>
      <c r="O23" s="39"/>
      <c r="P23" s="203"/>
      <c r="Q23" s="27"/>
      <c r="R23" s="27"/>
      <c r="S23" s="27"/>
      <c r="T23" s="27"/>
      <c r="U23" s="27"/>
      <c r="V23" s="27"/>
      <c r="IF23" s="34"/>
      <c r="IG23" s="218"/>
    </row>
    <row r="24" spans="1:241" s="33" customFormat="1" ht="29.25" customHeight="1">
      <c r="A24" s="214"/>
      <c r="B24" s="215"/>
      <c r="C24" s="215"/>
      <c r="D24" s="315"/>
      <c r="E24" s="315"/>
      <c r="F24" s="315"/>
      <c r="G24" s="315"/>
      <c r="H24" s="315"/>
      <c r="I24" s="315"/>
      <c r="J24" s="315"/>
      <c r="K24" s="315"/>
      <c r="L24" s="315"/>
      <c r="M24" s="216"/>
      <c r="N24" s="217" t="str">
        <f t="shared" si="0"/>
        <v/>
      </c>
      <c r="O24" s="39"/>
      <c r="P24" s="203"/>
      <c r="Q24" s="27"/>
      <c r="R24" s="27"/>
      <c r="S24" s="27"/>
      <c r="T24" s="27"/>
      <c r="U24" s="27"/>
      <c r="V24" s="27"/>
      <c r="IF24" s="218"/>
      <c r="IG24" s="218"/>
    </row>
    <row r="25" spans="1:241" s="33" customFormat="1" ht="29.25" customHeight="1">
      <c r="A25" s="214"/>
      <c r="B25" s="215"/>
      <c r="C25" s="215"/>
      <c r="D25" s="315"/>
      <c r="E25" s="315"/>
      <c r="F25" s="315"/>
      <c r="G25" s="315"/>
      <c r="H25" s="315"/>
      <c r="I25" s="315"/>
      <c r="J25" s="315"/>
      <c r="K25" s="315"/>
      <c r="L25" s="315"/>
      <c r="M25" s="216"/>
      <c r="N25" s="217" t="str">
        <f t="shared" si="0"/>
        <v/>
      </c>
      <c r="O25" s="39"/>
      <c r="P25" s="203"/>
      <c r="Q25" s="27"/>
      <c r="R25" s="27"/>
      <c r="S25" s="27"/>
      <c r="T25" s="27"/>
      <c r="U25" s="27"/>
      <c r="V25" s="27"/>
      <c r="IF25" s="218"/>
      <c r="IG25" s="218"/>
    </row>
    <row r="26" spans="1:241" s="33" customFormat="1" ht="29.25" customHeight="1">
      <c r="A26" s="214"/>
      <c r="B26" s="215"/>
      <c r="C26" s="215"/>
      <c r="D26" s="315"/>
      <c r="E26" s="315"/>
      <c r="F26" s="315"/>
      <c r="G26" s="315"/>
      <c r="H26" s="315"/>
      <c r="I26" s="315"/>
      <c r="J26" s="315"/>
      <c r="K26" s="315"/>
      <c r="L26" s="315"/>
      <c r="M26" s="216"/>
      <c r="N26" s="217" t="str">
        <f t="shared" si="0"/>
        <v/>
      </c>
      <c r="O26" s="39"/>
      <c r="P26" s="203"/>
      <c r="Q26" s="27"/>
      <c r="R26" s="27"/>
      <c r="S26" s="27"/>
      <c r="T26" s="27"/>
      <c r="U26" s="27"/>
      <c r="V26" s="27"/>
    </row>
    <row r="27" spans="1:241" s="33" customFormat="1" ht="29.25" customHeight="1">
      <c r="A27" s="214"/>
      <c r="B27" s="215"/>
      <c r="C27" s="215"/>
      <c r="D27" s="315"/>
      <c r="E27" s="315"/>
      <c r="F27" s="315"/>
      <c r="G27" s="315"/>
      <c r="H27" s="315"/>
      <c r="I27" s="315"/>
      <c r="J27" s="315"/>
      <c r="K27" s="315"/>
      <c r="L27" s="315"/>
      <c r="M27" s="216"/>
      <c r="N27" s="217" t="str">
        <f t="shared" si="0"/>
        <v/>
      </c>
      <c r="O27" s="39"/>
      <c r="P27" s="203"/>
      <c r="Q27" s="27"/>
      <c r="R27" s="27"/>
      <c r="S27" s="27"/>
      <c r="T27" s="27"/>
      <c r="U27" s="27"/>
      <c r="V27" s="27"/>
    </row>
    <row r="28" spans="1:241" s="33" customFormat="1" ht="29.25" customHeight="1">
      <c r="A28" s="214"/>
      <c r="B28" s="215"/>
      <c r="C28" s="215"/>
      <c r="D28" s="315"/>
      <c r="E28" s="315"/>
      <c r="F28" s="315"/>
      <c r="G28" s="315"/>
      <c r="H28" s="315"/>
      <c r="I28" s="315"/>
      <c r="J28" s="315"/>
      <c r="K28" s="315"/>
      <c r="L28" s="315"/>
      <c r="M28" s="216"/>
      <c r="N28" s="217" t="str">
        <f t="shared" si="0"/>
        <v/>
      </c>
      <c r="O28" s="39"/>
      <c r="P28" s="203"/>
      <c r="Q28" s="27"/>
      <c r="R28" s="27"/>
      <c r="S28" s="27"/>
      <c r="T28" s="27"/>
      <c r="U28" s="27"/>
      <c r="V28" s="27"/>
    </row>
    <row r="29" spans="1:241" s="33" customFormat="1" ht="29.25" customHeight="1">
      <c r="A29" s="214"/>
      <c r="B29" s="215"/>
      <c r="C29" s="215"/>
      <c r="D29" s="315"/>
      <c r="E29" s="315"/>
      <c r="F29" s="315"/>
      <c r="G29" s="315"/>
      <c r="H29" s="315"/>
      <c r="I29" s="315"/>
      <c r="J29" s="315"/>
      <c r="K29" s="315"/>
      <c r="L29" s="315"/>
      <c r="M29" s="216"/>
      <c r="N29" s="217" t="str">
        <f t="shared" si="0"/>
        <v/>
      </c>
      <c r="O29" s="39"/>
      <c r="P29" s="203"/>
      <c r="Q29" s="27"/>
      <c r="R29" s="27"/>
      <c r="S29" s="27"/>
      <c r="T29" s="27"/>
      <c r="U29" s="27"/>
      <c r="V29" s="27"/>
    </row>
    <row r="30" spans="1:241" s="33" customFormat="1" ht="29.25" customHeight="1">
      <c r="A30" s="214"/>
      <c r="B30" s="215"/>
      <c r="C30" s="215"/>
      <c r="D30" s="315"/>
      <c r="E30" s="315"/>
      <c r="F30" s="315"/>
      <c r="G30" s="315"/>
      <c r="H30" s="315"/>
      <c r="I30" s="315"/>
      <c r="J30" s="315"/>
      <c r="K30" s="315"/>
      <c r="L30" s="315"/>
      <c r="M30" s="216"/>
      <c r="N30" s="217" t="str">
        <f t="shared" si="0"/>
        <v/>
      </c>
      <c r="O30" s="39"/>
      <c r="P30" s="203"/>
      <c r="Q30" s="27"/>
      <c r="R30" s="27"/>
      <c r="S30" s="27"/>
      <c r="T30" s="27"/>
      <c r="U30" s="27"/>
      <c r="V30" s="27"/>
    </row>
    <row r="31" spans="1:241" s="36" customFormat="1" ht="6" customHeight="1">
      <c r="A31" s="219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20"/>
      <c r="Q31" s="28"/>
      <c r="R31" s="28"/>
      <c r="S31" s="28"/>
      <c r="T31" s="28"/>
      <c r="U31" s="28"/>
      <c r="V31" s="28"/>
    </row>
    <row r="32" spans="1:241" s="32" customFormat="1" ht="21" customHeight="1">
      <c r="A32" s="209"/>
      <c r="B32" s="312" t="s">
        <v>118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4"/>
      <c r="P32" s="212"/>
      <c r="Q32" s="31"/>
      <c r="R32" s="31"/>
      <c r="S32" s="31"/>
      <c r="T32" s="31"/>
      <c r="U32" s="31"/>
      <c r="V32" s="31"/>
    </row>
    <row r="33" spans="1:22" s="33" customFormat="1" ht="12.75" customHeight="1">
      <c r="A33" s="219"/>
      <c r="B33" s="21" t="str">
        <f>DIP!B47</f>
        <v>FAPESP, DECEMBER,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21"/>
      <c r="Q33" s="27"/>
      <c r="R33" s="27"/>
      <c r="S33" s="27"/>
      <c r="T33" s="27"/>
      <c r="U33" s="27"/>
      <c r="V33" s="27"/>
    </row>
    <row r="34" spans="1:22" s="33" customFormat="1" ht="12.75" customHeight="1">
      <c r="A34" s="219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2"/>
      <c r="O34" s="222"/>
      <c r="P34" s="221"/>
      <c r="Q34" s="27"/>
      <c r="R34" s="27"/>
      <c r="S34" s="27"/>
      <c r="T34" s="27"/>
      <c r="U34" s="27"/>
      <c r="V34" s="27"/>
    </row>
    <row r="35" spans="1:22" s="41" customFormat="1" ht="12.75" customHeight="1">
      <c r="A35" s="223"/>
      <c r="B35" s="45"/>
      <c r="C35" s="45"/>
      <c r="D35" s="45"/>
      <c r="J35" s="45"/>
      <c r="P35" s="223"/>
    </row>
    <row r="36" spans="1:22" s="41" customFormat="1" ht="12.75" customHeight="1">
      <c r="A36" s="223"/>
      <c r="B36" s="45"/>
      <c r="C36" s="45"/>
      <c r="D36" s="45"/>
      <c r="J36" s="45"/>
      <c r="P36" s="223"/>
    </row>
    <row r="37" spans="1:22" s="41" customFormat="1" ht="12.75" customHeight="1">
      <c r="A37" s="223"/>
      <c r="B37" s="45"/>
      <c r="C37" s="45"/>
      <c r="D37" s="45"/>
      <c r="J37" s="45"/>
      <c r="P37" s="223"/>
    </row>
    <row r="38" spans="1:22" s="41" customFormat="1" ht="12.75" customHeight="1">
      <c r="A38" s="223"/>
      <c r="B38" s="45"/>
      <c r="C38" s="45"/>
      <c r="D38" s="45"/>
      <c r="J38" s="45"/>
      <c r="P38" s="223"/>
    </row>
    <row r="39" spans="1:22" s="41" customFormat="1" ht="12.75" customHeight="1">
      <c r="A39" s="223"/>
      <c r="B39" s="45"/>
      <c r="C39" s="45"/>
      <c r="D39" s="45"/>
      <c r="J39" s="45"/>
      <c r="P39" s="223"/>
    </row>
    <row r="40" spans="1:22" s="41" customFormat="1" ht="12.75" customHeight="1">
      <c r="A40" s="223"/>
      <c r="B40" s="45"/>
      <c r="C40" s="45"/>
      <c r="D40" s="45"/>
      <c r="J40" s="45"/>
      <c r="P40" s="223"/>
    </row>
    <row r="41" spans="1:22" s="41" customFormat="1" ht="12.75" customHeight="1">
      <c r="A41" s="223"/>
      <c r="B41" s="45"/>
      <c r="C41" s="45"/>
      <c r="D41" s="45"/>
      <c r="J41" s="45"/>
      <c r="P41" s="223"/>
    </row>
    <row r="42" spans="1:22" s="41" customFormat="1" ht="12.75" customHeight="1">
      <c r="A42" s="223"/>
      <c r="B42" s="45"/>
      <c r="C42" s="45"/>
      <c r="D42" s="45"/>
      <c r="J42" s="45"/>
      <c r="P42" s="223"/>
    </row>
    <row r="43" spans="1:22" s="41" customFormat="1" ht="12.75" customHeight="1">
      <c r="A43" s="223"/>
      <c r="B43" s="45"/>
      <c r="C43" s="45"/>
      <c r="D43" s="45"/>
      <c r="J43" s="45"/>
      <c r="P43" s="223"/>
    </row>
    <row r="44" spans="1:22" s="41" customFormat="1" ht="12.75" customHeight="1">
      <c r="A44" s="223"/>
      <c r="B44" s="45"/>
      <c r="C44" s="45"/>
      <c r="D44" s="45"/>
      <c r="J44" s="45"/>
      <c r="P44" s="223"/>
    </row>
    <row r="45" spans="1:22" s="41" customFormat="1" ht="12.75" customHeight="1">
      <c r="A45" s="223"/>
      <c r="B45" s="45"/>
      <c r="C45" s="45"/>
      <c r="D45" s="45"/>
      <c r="J45" s="45"/>
      <c r="P45" s="223"/>
    </row>
    <row r="46" spans="1:22" s="41" customFormat="1" ht="12.75" customHeight="1">
      <c r="A46" s="223"/>
      <c r="B46" s="45"/>
      <c r="C46" s="45"/>
      <c r="D46" s="45"/>
      <c r="J46" s="45"/>
      <c r="P46" s="223"/>
    </row>
    <row r="47" spans="1:22" s="41" customFormat="1" ht="12.75" customHeight="1">
      <c r="A47" s="223"/>
      <c r="B47" s="45"/>
      <c r="C47" s="45"/>
      <c r="D47" s="45"/>
      <c r="J47" s="45"/>
      <c r="P47" s="223"/>
    </row>
    <row r="48" spans="1:22" s="41" customFormat="1" ht="12.75" customHeight="1">
      <c r="A48" s="223"/>
      <c r="B48" s="45"/>
      <c r="C48" s="45"/>
      <c r="D48" s="45"/>
      <c r="J48" s="45"/>
      <c r="P48" s="223"/>
    </row>
    <row r="49" spans="1:16" s="41" customFormat="1" ht="12.75" customHeight="1">
      <c r="A49" s="223"/>
      <c r="B49" s="45"/>
      <c r="C49" s="45"/>
      <c r="D49" s="45"/>
      <c r="J49" s="45"/>
      <c r="P49" s="223"/>
    </row>
    <row r="50" spans="1:16" s="41" customFormat="1" ht="12.75" customHeight="1">
      <c r="A50" s="223"/>
      <c r="B50" s="45"/>
      <c r="C50" s="45"/>
      <c r="D50" s="45"/>
      <c r="J50" s="45"/>
      <c r="P50" s="223"/>
    </row>
    <row r="51" spans="1:16" s="41" customFormat="1" ht="12.75" customHeight="1">
      <c r="A51" s="223"/>
      <c r="B51" s="45"/>
      <c r="C51" s="45"/>
      <c r="D51" s="45"/>
      <c r="J51" s="45"/>
      <c r="P51" s="223"/>
    </row>
    <row r="52" spans="1:16" s="41" customFormat="1" ht="12.75" customHeight="1">
      <c r="A52" s="223"/>
      <c r="B52" s="45"/>
      <c r="C52" s="45"/>
      <c r="D52" s="45"/>
      <c r="J52" s="45"/>
      <c r="P52" s="223"/>
    </row>
    <row r="53" spans="1:16" s="41" customFormat="1" ht="12.75" customHeight="1">
      <c r="A53" s="223"/>
      <c r="B53" s="45"/>
      <c r="C53" s="45"/>
      <c r="D53" s="45"/>
      <c r="J53" s="45"/>
      <c r="P53" s="223"/>
    </row>
    <row r="54" spans="1:16" s="41" customFormat="1" ht="12.75" customHeight="1">
      <c r="A54" s="223"/>
      <c r="B54" s="45"/>
      <c r="C54" s="45"/>
      <c r="D54" s="45"/>
      <c r="J54" s="45"/>
      <c r="P54" s="223"/>
    </row>
    <row r="55" spans="1:16" s="41" customFormat="1" ht="12.75" customHeight="1">
      <c r="A55" s="223"/>
      <c r="B55" s="45"/>
      <c r="C55" s="45"/>
      <c r="D55" s="45"/>
      <c r="J55" s="45"/>
      <c r="P55" s="223"/>
    </row>
    <row r="56" spans="1:16" s="41" customFormat="1" ht="12.75" customHeight="1">
      <c r="A56" s="223"/>
      <c r="B56" s="45"/>
      <c r="C56" s="45"/>
      <c r="D56" s="45"/>
      <c r="J56" s="45"/>
      <c r="P56" s="223"/>
    </row>
    <row r="57" spans="1:16" s="41" customFormat="1" ht="12.75" customHeight="1">
      <c r="A57" s="223"/>
      <c r="B57" s="45"/>
      <c r="C57" s="45"/>
      <c r="D57" s="45"/>
      <c r="J57" s="45"/>
      <c r="P57" s="223"/>
    </row>
    <row r="58" spans="1:16" s="41" customFormat="1" ht="12.75" customHeight="1">
      <c r="A58" s="223"/>
      <c r="B58" s="45"/>
      <c r="C58" s="45"/>
      <c r="D58" s="45"/>
      <c r="J58" s="45"/>
      <c r="P58" s="223"/>
    </row>
    <row r="59" spans="1:16" s="41" customFormat="1" ht="12.75" customHeight="1">
      <c r="A59" s="223"/>
      <c r="B59" s="45"/>
      <c r="C59" s="45"/>
      <c r="D59" s="45"/>
      <c r="J59" s="45"/>
      <c r="P59" s="223"/>
    </row>
    <row r="60" spans="1:16" s="41" customFormat="1" ht="12.75" customHeight="1">
      <c r="A60" s="223"/>
      <c r="B60" s="45"/>
      <c r="C60" s="45"/>
      <c r="D60" s="45"/>
      <c r="J60" s="45"/>
      <c r="P60" s="223"/>
    </row>
    <row r="61" spans="1:16" s="41" customFormat="1" ht="12.75" customHeight="1">
      <c r="A61" s="223"/>
      <c r="B61" s="45"/>
      <c r="C61" s="45"/>
      <c r="D61" s="45"/>
      <c r="J61" s="45"/>
      <c r="P61" s="223"/>
    </row>
    <row r="62" spans="1:16" s="41" customFormat="1" ht="12.75" customHeight="1">
      <c r="A62" s="223"/>
      <c r="B62" s="45"/>
      <c r="C62" s="45"/>
      <c r="D62" s="45"/>
      <c r="J62" s="45"/>
      <c r="P62" s="223"/>
    </row>
    <row r="63" spans="1:16" s="41" customFormat="1" ht="12.75" customHeight="1">
      <c r="A63" s="223"/>
      <c r="B63" s="45"/>
      <c r="C63" s="45"/>
      <c r="D63" s="45"/>
      <c r="J63" s="45"/>
      <c r="P63" s="223"/>
    </row>
    <row r="64" spans="1:16" s="41" customFormat="1" ht="12.75" customHeight="1">
      <c r="A64" s="223"/>
      <c r="B64" s="45"/>
      <c r="C64" s="45"/>
      <c r="D64" s="45"/>
      <c r="J64" s="45"/>
      <c r="P64" s="223"/>
    </row>
    <row r="65" spans="1:16" s="41" customFormat="1" ht="12.75" customHeight="1">
      <c r="A65" s="223"/>
      <c r="B65" s="45"/>
      <c r="C65" s="45"/>
      <c r="D65" s="45"/>
      <c r="J65" s="45"/>
      <c r="P65" s="223"/>
    </row>
    <row r="66" spans="1:16" s="41" customFormat="1" ht="12.75" customHeight="1">
      <c r="A66" s="223"/>
      <c r="B66" s="45"/>
      <c r="C66" s="45"/>
      <c r="D66" s="45"/>
      <c r="J66" s="45"/>
      <c r="P66" s="223"/>
    </row>
    <row r="67" spans="1:16" s="41" customFormat="1" ht="12.75" customHeight="1">
      <c r="A67" s="223"/>
      <c r="B67" s="45"/>
      <c r="C67" s="45"/>
      <c r="D67" s="45"/>
      <c r="J67" s="45"/>
      <c r="P67" s="223"/>
    </row>
    <row r="68" spans="1:16" s="41" customFormat="1" ht="12.75" customHeight="1">
      <c r="A68" s="223"/>
      <c r="B68" s="45"/>
      <c r="C68" s="45"/>
      <c r="D68" s="45"/>
      <c r="J68" s="45"/>
      <c r="P68" s="223"/>
    </row>
    <row r="69" spans="1:16" s="41" customFormat="1" ht="12.75" customHeight="1">
      <c r="A69" s="223"/>
      <c r="B69" s="45"/>
      <c r="C69" s="45"/>
      <c r="D69" s="45"/>
      <c r="J69" s="45"/>
      <c r="P69" s="223"/>
    </row>
    <row r="70" spans="1:16" s="41" customFormat="1" ht="12.75" customHeight="1">
      <c r="A70" s="223"/>
      <c r="B70" s="45"/>
      <c r="C70" s="45"/>
      <c r="D70" s="45"/>
      <c r="J70" s="45"/>
      <c r="P70" s="223"/>
    </row>
    <row r="71" spans="1:16" s="41" customFormat="1" ht="12.75" customHeight="1">
      <c r="A71" s="223"/>
      <c r="B71" s="45"/>
      <c r="C71" s="45"/>
      <c r="D71" s="45"/>
      <c r="J71" s="45"/>
      <c r="P71" s="223"/>
    </row>
    <row r="72" spans="1:16" s="41" customFormat="1" ht="12.75" customHeight="1">
      <c r="A72" s="223"/>
      <c r="B72" s="45"/>
      <c r="C72" s="45"/>
      <c r="D72" s="45"/>
      <c r="J72" s="45"/>
      <c r="P72" s="223"/>
    </row>
    <row r="73" spans="1:16" s="41" customFormat="1" ht="12.75" customHeight="1">
      <c r="A73" s="223"/>
      <c r="B73" s="45"/>
      <c r="C73" s="45"/>
      <c r="D73" s="45"/>
      <c r="J73" s="45"/>
      <c r="P73" s="223"/>
    </row>
    <row r="74" spans="1:16" s="41" customFormat="1" ht="12.75" customHeight="1">
      <c r="A74" s="223"/>
      <c r="B74" s="45"/>
      <c r="C74" s="45"/>
      <c r="D74" s="45"/>
      <c r="J74" s="45"/>
      <c r="P74" s="223"/>
    </row>
    <row r="75" spans="1:16" s="41" customFormat="1" ht="12.75" customHeight="1">
      <c r="A75" s="223"/>
      <c r="B75" s="45"/>
      <c r="C75" s="45"/>
      <c r="D75" s="45"/>
      <c r="J75" s="45"/>
      <c r="P75" s="223"/>
    </row>
    <row r="76" spans="1:16" s="41" customFormat="1" ht="12.75" customHeight="1">
      <c r="A76" s="223"/>
      <c r="B76" s="45"/>
      <c r="C76" s="45"/>
      <c r="D76" s="45"/>
      <c r="J76" s="45"/>
      <c r="P76" s="223"/>
    </row>
    <row r="77" spans="1:16" s="41" customFormat="1" ht="12.75" customHeight="1">
      <c r="A77" s="223"/>
      <c r="B77" s="45"/>
      <c r="C77" s="45"/>
      <c r="D77" s="45"/>
      <c r="J77" s="45"/>
      <c r="P77" s="223"/>
    </row>
    <row r="78" spans="1:16" s="41" customFormat="1" ht="12.75" customHeight="1">
      <c r="A78" s="223"/>
      <c r="B78" s="45"/>
      <c r="C78" s="45"/>
      <c r="D78" s="45"/>
      <c r="J78" s="45"/>
      <c r="P78" s="223"/>
    </row>
    <row r="79" spans="1:16" s="41" customFormat="1" ht="12.75" customHeight="1">
      <c r="A79" s="223"/>
      <c r="B79" s="45"/>
      <c r="C79" s="45"/>
      <c r="D79" s="45"/>
      <c r="J79" s="45"/>
      <c r="P79" s="223"/>
    </row>
    <row r="80" spans="1:16" s="41" customFormat="1" ht="12.75" customHeight="1">
      <c r="A80" s="223"/>
      <c r="B80" s="45"/>
      <c r="C80" s="45"/>
      <c r="D80" s="45"/>
      <c r="J80" s="45"/>
      <c r="P80" s="223"/>
    </row>
    <row r="81" spans="1:16" s="41" customFormat="1" ht="12.75" customHeight="1">
      <c r="A81" s="223"/>
      <c r="B81" s="45"/>
      <c r="C81" s="45"/>
      <c r="D81" s="45"/>
      <c r="J81" s="45"/>
      <c r="P81" s="223"/>
    </row>
    <row r="82" spans="1:16" s="41" customFormat="1" ht="12.75" customHeight="1">
      <c r="A82" s="223"/>
      <c r="B82" s="45"/>
      <c r="C82" s="45"/>
      <c r="D82" s="45"/>
      <c r="J82" s="45"/>
      <c r="P82" s="223"/>
    </row>
    <row r="83" spans="1:16" s="41" customFormat="1" ht="12.75" customHeight="1">
      <c r="A83" s="223"/>
      <c r="B83" s="45"/>
      <c r="C83" s="45"/>
      <c r="D83" s="45"/>
      <c r="J83" s="45"/>
      <c r="P83" s="223"/>
    </row>
    <row r="84" spans="1:16" s="41" customFormat="1" ht="12.75" customHeight="1">
      <c r="A84" s="223"/>
      <c r="B84" s="45"/>
      <c r="C84" s="45"/>
      <c r="D84" s="45"/>
      <c r="J84" s="45"/>
      <c r="P84" s="223"/>
    </row>
    <row r="85" spans="1:16" s="41" customFormat="1" ht="12.75" customHeight="1">
      <c r="A85" s="223"/>
      <c r="B85" s="45"/>
      <c r="C85" s="45"/>
      <c r="D85" s="45"/>
      <c r="J85" s="45"/>
      <c r="P85" s="223"/>
    </row>
    <row r="86" spans="1:16" s="41" customFormat="1" ht="12.75" customHeight="1">
      <c r="A86" s="223"/>
      <c r="B86" s="45"/>
      <c r="C86" s="45"/>
      <c r="D86" s="45"/>
      <c r="J86" s="45"/>
      <c r="P86" s="223"/>
    </row>
    <row r="87" spans="1:16" s="41" customFormat="1" ht="12.75" customHeight="1">
      <c r="A87" s="223"/>
      <c r="B87" s="45"/>
      <c r="C87" s="45"/>
      <c r="D87" s="45"/>
      <c r="J87" s="45"/>
      <c r="P87" s="223"/>
    </row>
    <row r="88" spans="1:16" s="41" customFormat="1" ht="16.5" customHeight="1">
      <c r="A88" s="223"/>
      <c r="B88" s="154" t="s">
        <v>63</v>
      </c>
      <c r="C88" s="45"/>
      <c r="D88" s="45"/>
      <c r="J88" s="45"/>
      <c r="P88" s="223"/>
    </row>
    <row r="89" spans="1:16" ht="16.5" customHeight="1">
      <c r="B89" s="154" t="s">
        <v>64</v>
      </c>
    </row>
    <row r="90" spans="1:16" s="121" customFormat="1" ht="14.25" customHeight="1">
      <c r="A90" s="224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4"/>
    </row>
    <row r="91" spans="1:16" s="121" customFormat="1" ht="14.25" customHeight="1">
      <c r="A91" s="224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4"/>
    </row>
    <row r="92" spans="1:16" s="121" customFormat="1" ht="14.25" customHeight="1">
      <c r="A92" s="224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4"/>
    </row>
    <row r="93" spans="1:16" ht="12.75" customHeight="1">
      <c r="B93" s="73"/>
      <c r="C93" s="225"/>
      <c r="D93" s="225"/>
      <c r="E93" s="225"/>
      <c r="F93" s="218"/>
      <c r="G93" s="218"/>
      <c r="H93" s="218"/>
      <c r="I93" s="218"/>
      <c r="J93" s="218"/>
      <c r="K93" s="218"/>
      <c r="L93" s="218"/>
      <c r="M93" s="225"/>
      <c r="N93" s="218"/>
      <c r="O93" s="213"/>
      <c r="P93" s="20"/>
    </row>
    <row r="94" spans="1:16" ht="12.75" customHeight="1">
      <c r="B94" s="286" t="s">
        <v>86</v>
      </c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</row>
    <row r="95" spans="1:16" ht="12.75" customHeight="1">
      <c r="B95" s="286" t="s">
        <v>87</v>
      </c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32" t="s">
        <v>16</v>
      </c>
      <c r="C97" s="332"/>
      <c r="D97" s="332"/>
      <c r="E97" s="332"/>
      <c r="F97" s="332"/>
      <c r="G97" s="332"/>
      <c r="H97" s="332"/>
      <c r="I97" s="332"/>
      <c r="J97" s="332"/>
      <c r="K97" s="332"/>
      <c r="L97" s="332"/>
      <c r="M97" s="332"/>
      <c r="N97" s="332"/>
      <c r="O97" s="332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33" t="s">
        <v>88</v>
      </c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226"/>
    </row>
    <row r="100" spans="2:16" ht="12.75" customHeight="1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226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7" t="s">
        <v>95</v>
      </c>
      <c r="C109" s="228"/>
      <c r="D109" s="228"/>
      <c r="E109" s="6"/>
      <c r="F109" s="6"/>
      <c r="G109" s="6"/>
      <c r="H109" s="6"/>
      <c r="I109" s="6"/>
      <c r="J109" s="228"/>
      <c r="K109" s="228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7" t="s">
        <v>98</v>
      </c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3"/>
      <c r="B114" s="322" t="s">
        <v>8</v>
      </c>
      <c r="C114" s="322" t="s">
        <v>13</v>
      </c>
      <c r="D114" s="325" t="s">
        <v>14</v>
      </c>
      <c r="E114" s="326"/>
      <c r="F114" s="326"/>
      <c r="G114" s="326"/>
      <c r="H114" s="326"/>
      <c r="I114" s="326"/>
      <c r="J114" s="326"/>
      <c r="K114" s="326"/>
      <c r="L114" s="327"/>
      <c r="M114" s="322" t="s">
        <v>10</v>
      </c>
      <c r="N114" s="322" t="s">
        <v>11</v>
      </c>
      <c r="O114" s="322" t="s">
        <v>9</v>
      </c>
      <c r="P114" s="230"/>
    </row>
    <row r="115" spans="1:16" s="121" customFormat="1" ht="12.75" customHeight="1">
      <c r="A115" s="223"/>
      <c r="B115" s="323"/>
      <c r="C115" s="324"/>
      <c r="D115" s="328"/>
      <c r="E115" s="329"/>
      <c r="F115" s="329"/>
      <c r="G115" s="329"/>
      <c r="H115" s="329"/>
      <c r="I115" s="329"/>
      <c r="J115" s="329"/>
      <c r="K115" s="329"/>
      <c r="L115" s="330"/>
      <c r="M115" s="323"/>
      <c r="N115" s="323"/>
      <c r="O115" s="323"/>
      <c r="P115" s="230"/>
    </row>
    <row r="116" spans="1:16" s="121" customFormat="1" ht="15.75" customHeight="1">
      <c r="A116" s="223"/>
      <c r="B116" s="201">
        <v>1</v>
      </c>
      <c r="C116" s="113">
        <v>1</v>
      </c>
      <c r="D116" s="331" t="s">
        <v>99</v>
      </c>
      <c r="E116" s="331"/>
      <c r="F116" s="331"/>
      <c r="G116" s="331"/>
      <c r="H116" s="331"/>
      <c r="I116" s="331"/>
      <c r="J116" s="331"/>
      <c r="K116" s="331"/>
      <c r="L116" s="331"/>
      <c r="M116" s="137">
        <v>320</v>
      </c>
      <c r="N116" s="137">
        <v>320</v>
      </c>
      <c r="O116" s="61"/>
      <c r="P116" s="230"/>
    </row>
    <row r="117" spans="1:16" s="121" customFormat="1" ht="15.75" customHeight="1">
      <c r="A117" s="223"/>
      <c r="B117" s="201">
        <v>2</v>
      </c>
      <c r="C117" s="114">
        <v>2</v>
      </c>
      <c r="D117" s="331" t="s">
        <v>99</v>
      </c>
      <c r="E117" s="331"/>
      <c r="F117" s="331"/>
      <c r="G117" s="331"/>
      <c r="H117" s="331"/>
      <c r="I117" s="331"/>
      <c r="J117" s="331"/>
      <c r="K117" s="331"/>
      <c r="L117" s="331"/>
      <c r="M117" s="137">
        <v>320</v>
      </c>
      <c r="N117" s="137">
        <f>M117*C117</f>
        <v>640</v>
      </c>
      <c r="O117" s="61"/>
      <c r="P117" s="230"/>
    </row>
    <row r="118" spans="1:16" s="121" customFormat="1" ht="15.75" customHeight="1">
      <c r="A118" s="223"/>
      <c r="B118" s="201">
        <v>3</v>
      </c>
      <c r="C118" s="114">
        <v>1</v>
      </c>
      <c r="D118" s="331" t="s">
        <v>99</v>
      </c>
      <c r="E118" s="331"/>
      <c r="F118" s="331"/>
      <c r="G118" s="331"/>
      <c r="H118" s="331"/>
      <c r="I118" s="331"/>
      <c r="J118" s="331"/>
      <c r="K118" s="331"/>
      <c r="L118" s="331"/>
      <c r="M118" s="137">
        <v>320</v>
      </c>
      <c r="N118" s="99">
        <v>320</v>
      </c>
      <c r="O118" s="61"/>
      <c r="P118" s="230"/>
    </row>
    <row r="119" spans="1:16" s="121" customFormat="1" ht="15.75" customHeight="1">
      <c r="A119" s="223"/>
      <c r="B119" s="319"/>
      <c r="C119" s="320"/>
      <c r="D119" s="320"/>
      <c r="E119" s="231"/>
      <c r="F119" s="232"/>
      <c r="G119" s="232"/>
      <c r="H119" s="232"/>
      <c r="I119" s="232"/>
      <c r="J119" s="232"/>
      <c r="K119" s="232"/>
      <c r="L119" s="232"/>
      <c r="M119" s="233" t="s">
        <v>12</v>
      </c>
      <c r="N119" s="234">
        <f>SUM(N116:N118)</f>
        <v>1280</v>
      </c>
      <c r="O119" s="61"/>
      <c r="P119" s="230"/>
    </row>
    <row r="120" spans="1:16" ht="4.5" customHeight="1"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0"/>
    </row>
    <row r="121" spans="1:16" ht="18" customHeight="1">
      <c r="B121" s="321" t="s">
        <v>26</v>
      </c>
      <c r="C121" s="321"/>
      <c r="D121" s="321"/>
      <c r="E121" s="321"/>
      <c r="F121" s="321"/>
      <c r="G121" s="321"/>
      <c r="H121" s="321"/>
      <c r="I121" s="321"/>
      <c r="J121" s="321"/>
      <c r="K121" s="321"/>
      <c r="L121" s="321"/>
      <c r="M121" s="321"/>
      <c r="N121" s="321"/>
      <c r="O121" s="321"/>
      <c r="P121" s="236"/>
    </row>
    <row r="122" spans="1:16" ht="12.75" customHeight="1">
      <c r="B122" s="21" t="str">
        <f>B33</f>
        <v>FAPESP, DECEMBER, 2012</v>
      </c>
      <c r="K122" s="3"/>
      <c r="P122" s="121"/>
    </row>
    <row r="123" spans="1:16" ht="12.75" hidden="1" customHeight="1">
      <c r="B123" s="33"/>
      <c r="C123" s="225"/>
      <c r="D123" s="225"/>
      <c r="E123" s="225"/>
      <c r="F123" s="218"/>
      <c r="G123" s="218"/>
      <c r="H123" s="218"/>
      <c r="I123" s="218"/>
      <c r="J123" s="218"/>
      <c r="K123" s="218"/>
      <c r="L123" s="218"/>
      <c r="M123" s="225"/>
      <c r="N123" s="218"/>
      <c r="O123" s="213"/>
      <c r="P123" s="20"/>
    </row>
    <row r="124" spans="1:16" ht="12.75" hidden="1" customHeight="1">
      <c r="B124" s="33"/>
      <c r="C124" s="225"/>
      <c r="D124" s="225"/>
      <c r="E124" s="225"/>
      <c r="F124" s="218"/>
      <c r="G124" s="218"/>
      <c r="H124" s="218"/>
      <c r="I124" s="218"/>
      <c r="J124" s="218"/>
      <c r="K124" s="218"/>
      <c r="L124" s="218"/>
      <c r="M124" s="225"/>
      <c r="N124" s="218"/>
      <c r="O124" s="213"/>
      <c r="P124" s="20"/>
    </row>
    <row r="125" spans="1:16" ht="12.75" hidden="1" customHeight="1">
      <c r="B125" s="33"/>
      <c r="C125" s="225"/>
      <c r="D125" s="225"/>
      <c r="E125" s="225"/>
      <c r="F125" s="218"/>
      <c r="G125" s="218"/>
      <c r="H125" s="218"/>
      <c r="I125" s="218"/>
      <c r="J125" s="218"/>
      <c r="K125" s="218"/>
      <c r="L125" s="218"/>
      <c r="M125" s="225"/>
      <c r="N125" s="218"/>
      <c r="O125" s="213"/>
      <c r="P125" s="20"/>
    </row>
    <row r="126" spans="1:16" ht="12.75" hidden="1" customHeight="1">
      <c r="B126" s="33"/>
      <c r="C126" s="225"/>
      <c r="D126" s="225"/>
      <c r="E126" s="225"/>
      <c r="F126" s="218"/>
      <c r="G126" s="218"/>
      <c r="H126" s="218"/>
      <c r="I126" s="218"/>
      <c r="J126" s="218"/>
      <c r="K126" s="218"/>
      <c r="L126" s="218"/>
      <c r="M126" s="225"/>
      <c r="N126" s="218"/>
      <c r="O126" s="213"/>
      <c r="P126" s="20"/>
    </row>
    <row r="127" spans="1:16" ht="12.75" hidden="1" customHeight="1">
      <c r="B127" s="33"/>
      <c r="C127" s="225"/>
      <c r="D127" s="225"/>
      <c r="E127" s="225"/>
      <c r="F127" s="218"/>
      <c r="G127" s="218"/>
      <c r="H127" s="218"/>
      <c r="I127" s="218"/>
      <c r="J127" s="218"/>
      <c r="K127" s="218"/>
      <c r="L127" s="218"/>
      <c r="M127" s="225"/>
      <c r="N127" s="218"/>
      <c r="O127" s="213"/>
      <c r="P127" s="20"/>
    </row>
    <row r="128" spans="1:16" ht="12.75" hidden="1" customHeight="1">
      <c r="B128" s="237"/>
      <c r="C128" s="225"/>
      <c r="D128" s="225"/>
      <c r="E128" s="225"/>
      <c r="F128" s="218"/>
      <c r="G128" s="218"/>
      <c r="H128" s="218"/>
      <c r="I128" s="218"/>
      <c r="J128" s="218"/>
      <c r="K128" s="218"/>
      <c r="L128" s="218"/>
      <c r="M128" s="225"/>
      <c r="N128" s="218"/>
      <c r="O128" s="213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0">
    <mergeCell ref="B94:P94"/>
    <mergeCell ref="B95:P95"/>
    <mergeCell ref="B97:O97"/>
    <mergeCell ref="B99:O100"/>
    <mergeCell ref="D10:G10"/>
    <mergeCell ref="D22:L22"/>
    <mergeCell ref="D23:L23"/>
    <mergeCell ref="D15:L15"/>
    <mergeCell ref="D21:L21"/>
    <mergeCell ref="D14:L14"/>
    <mergeCell ref="D17:L17"/>
    <mergeCell ref="D12:G12"/>
    <mergeCell ref="B10:C10"/>
    <mergeCell ref="D16:L16"/>
    <mergeCell ref="B12:C12"/>
    <mergeCell ref="D18:L18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L3:O5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  <mergeCell ref="D19:L19"/>
    <mergeCell ref="B8:E8"/>
    <mergeCell ref="F8:O8"/>
  </mergeCells>
  <conditionalFormatting sqref="N15:N30">
    <cfRule type="cellIs" dxfId="18" priority="13" stopIfTrue="1" operator="equal">
      <formula>""</formula>
    </cfRule>
  </conditionalFormatting>
  <conditionalFormatting sqref="B15:C30">
    <cfRule type="cellIs" dxfId="17" priority="12" stopIfTrue="1" operator="equal">
      <formula>0</formula>
    </cfRule>
  </conditionalFormatting>
  <conditionalFormatting sqref="E26:L30 E15:L24 D15:D30 M15:M30">
    <cfRule type="cellIs" dxfId="16" priority="11" stopIfTrue="1" operator="equal">
      <formula>0</formula>
    </cfRule>
  </conditionalFormatting>
  <conditionalFormatting sqref="F8:O8 D10:F10">
    <cfRule type="cellIs" dxfId="15" priority="10" operator="equal">
      <formula>""</formula>
    </cfRule>
  </conditionalFormatting>
  <conditionalFormatting sqref="M119:N119">
    <cfRule type="cellIs" dxfId="14" priority="9" stopIfTrue="1" operator="equal">
      <formula>0</formula>
    </cfRule>
  </conditionalFormatting>
  <conditionalFormatting sqref="D12:G12">
    <cfRule type="cellIs" dxfId="13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70" t="s">
        <v>69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S6" s="161"/>
    </row>
    <row r="7" spans="1:241" s="175" customFormat="1" ht="19.5" customHeight="1">
      <c r="A7" s="173"/>
      <c r="B7" s="378" t="s">
        <v>70</v>
      </c>
      <c r="C7" s="378"/>
      <c r="D7" s="378"/>
      <c r="E7" s="378"/>
      <c r="F7" s="378" t="s">
        <v>71</v>
      </c>
      <c r="G7" s="378"/>
      <c r="H7" s="378"/>
      <c r="I7" s="378"/>
      <c r="J7" s="379" t="s">
        <v>72</v>
      </c>
      <c r="K7" s="379"/>
      <c r="L7" s="379"/>
      <c r="M7" s="379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71" t="e">
        <f>IF(#REF!="","",UPPER(#REF!))</f>
        <v>#REF!</v>
      </c>
      <c r="G8" s="371"/>
      <c r="H8" s="371"/>
      <c r="I8" s="371"/>
      <c r="J8" s="371"/>
      <c r="K8" s="371"/>
      <c r="L8" s="371"/>
      <c r="M8" s="372" t="s">
        <v>20</v>
      </c>
      <c r="N8" s="373"/>
      <c r="O8" s="374" t="e">
        <f>IF(#REF!="","",#REF!)</f>
        <v>#REF!</v>
      </c>
      <c r="P8" s="375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80" t="str">
        <f>IF(SUM(K15:K37)=0,"",(SUM(K15:K37)))</f>
        <v/>
      </c>
      <c r="F10" s="380"/>
      <c r="G10" s="380"/>
      <c r="H10" s="49"/>
      <c r="I10" s="376" t="str">
        <f>IF(K40="","","TOTAL BOLSA PC-IV")</f>
        <v>TOTAL BOLSA PC-IV</v>
      </c>
      <c r="J10" s="376"/>
      <c r="K10" s="377">
        <f>IF(K40="","",K40)</f>
        <v>2400</v>
      </c>
      <c r="L10" s="377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51" t="s">
        <v>3</v>
      </c>
      <c r="H12" s="352"/>
      <c r="I12" s="64" t="s">
        <v>4</v>
      </c>
      <c r="J12" s="64" t="s">
        <v>5</v>
      </c>
      <c r="K12" s="84" t="s">
        <v>6</v>
      </c>
      <c r="L12" s="353" t="s">
        <v>7</v>
      </c>
      <c r="M12" s="354"/>
      <c r="N12" s="354"/>
      <c r="O12" s="354"/>
      <c r="P12" s="355"/>
      <c r="R12" s="14" t="s">
        <v>71</v>
      </c>
    </row>
    <row r="13" spans="1:241" s="14" customFormat="1" ht="17.25" customHeight="1">
      <c r="A13" s="52"/>
      <c r="B13" s="340" t="s">
        <v>8</v>
      </c>
      <c r="C13" s="86"/>
      <c r="D13" s="86"/>
      <c r="E13" s="340" t="s">
        <v>48</v>
      </c>
      <c r="F13" s="340" t="s">
        <v>49</v>
      </c>
      <c r="G13" s="325" t="s">
        <v>50</v>
      </c>
      <c r="H13" s="327"/>
      <c r="I13" s="322" t="s">
        <v>51</v>
      </c>
      <c r="J13" s="96" t="s">
        <v>59</v>
      </c>
      <c r="K13" s="340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41"/>
      <c r="C14" s="74"/>
      <c r="D14" s="74"/>
      <c r="E14" s="341"/>
      <c r="F14" s="342"/>
      <c r="G14" s="343"/>
      <c r="H14" s="344"/>
      <c r="I14" s="345"/>
      <c r="J14" s="95" t="s">
        <v>60</v>
      </c>
      <c r="K14" s="356"/>
      <c r="L14" s="357" t="s">
        <v>21</v>
      </c>
      <c r="M14" s="358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59"/>
      <c r="D15" s="359"/>
      <c r="E15" s="89" t="s">
        <v>55</v>
      </c>
      <c r="F15" s="23">
        <v>2</v>
      </c>
      <c r="G15" s="346">
        <f t="shared" ref="G15:G35" si="0">IF(E15=0,"",INDEX($S$14:$S$24,MATCH(E15,$R$14:$R$24,0)))</f>
        <v>1898.4</v>
      </c>
      <c r="H15" s="347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48"/>
      <c r="M15" s="349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59"/>
      <c r="D16" s="359"/>
      <c r="E16" s="89"/>
      <c r="F16" s="23"/>
      <c r="G16" s="346" t="str">
        <f t="shared" si="0"/>
        <v/>
      </c>
      <c r="H16" s="347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48"/>
      <c r="M16" s="349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50"/>
      <c r="D17" s="350"/>
      <c r="E17" s="89"/>
      <c r="F17" s="66"/>
      <c r="G17" s="346" t="str">
        <f t="shared" si="0"/>
        <v/>
      </c>
      <c r="H17" s="347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48"/>
      <c r="M17" s="349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50"/>
      <c r="D18" s="350"/>
      <c r="E18" s="89"/>
      <c r="F18" s="66"/>
      <c r="G18" s="346" t="str">
        <f t="shared" si="0"/>
        <v/>
      </c>
      <c r="H18" s="347"/>
      <c r="I18" s="66"/>
      <c r="J18" s="102"/>
      <c r="K18" s="104" t="str">
        <f t="shared" si="1"/>
        <v/>
      </c>
      <c r="L18" s="348"/>
      <c r="M18" s="349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50"/>
      <c r="D19" s="350"/>
      <c r="E19" s="89"/>
      <c r="F19" s="66"/>
      <c r="G19" s="346" t="str">
        <f t="shared" si="0"/>
        <v/>
      </c>
      <c r="H19" s="347"/>
      <c r="I19" s="66"/>
      <c r="J19" s="102"/>
      <c r="K19" s="104" t="str">
        <f t="shared" si="1"/>
        <v/>
      </c>
      <c r="L19" s="348"/>
      <c r="M19" s="349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50"/>
      <c r="D20" s="350"/>
      <c r="E20" s="89"/>
      <c r="F20" s="66"/>
      <c r="G20" s="346" t="str">
        <f t="shared" si="0"/>
        <v/>
      </c>
      <c r="H20" s="347"/>
      <c r="I20" s="66"/>
      <c r="J20" s="102"/>
      <c r="K20" s="104" t="str">
        <f t="shared" si="1"/>
        <v/>
      </c>
      <c r="L20" s="348"/>
      <c r="M20" s="349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50"/>
      <c r="D21" s="350"/>
      <c r="E21" s="89"/>
      <c r="F21" s="66"/>
      <c r="G21" s="346" t="str">
        <f t="shared" si="0"/>
        <v/>
      </c>
      <c r="H21" s="347"/>
      <c r="I21" s="66"/>
      <c r="J21" s="102"/>
      <c r="K21" s="104" t="str">
        <f t="shared" si="1"/>
        <v/>
      </c>
      <c r="L21" s="348"/>
      <c r="M21" s="349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50"/>
      <c r="D22" s="350"/>
      <c r="E22" s="89"/>
      <c r="F22" s="66"/>
      <c r="G22" s="346" t="str">
        <f t="shared" si="0"/>
        <v/>
      </c>
      <c r="H22" s="347"/>
      <c r="I22" s="66"/>
      <c r="J22" s="102"/>
      <c r="K22" s="104" t="str">
        <f t="shared" si="1"/>
        <v/>
      </c>
      <c r="L22" s="348"/>
      <c r="M22" s="349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50"/>
      <c r="D23" s="350"/>
      <c r="E23" s="89"/>
      <c r="F23" s="66"/>
      <c r="G23" s="346" t="str">
        <f t="shared" si="0"/>
        <v/>
      </c>
      <c r="H23" s="347"/>
      <c r="I23" s="66"/>
      <c r="J23" s="102"/>
      <c r="K23" s="104" t="str">
        <f t="shared" si="1"/>
        <v/>
      </c>
      <c r="L23" s="348"/>
      <c r="M23" s="349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50"/>
      <c r="D24" s="350"/>
      <c r="E24" s="89"/>
      <c r="F24" s="66"/>
      <c r="G24" s="346" t="str">
        <f t="shared" si="0"/>
        <v/>
      </c>
      <c r="H24" s="347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48"/>
      <c r="M24" s="349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50"/>
      <c r="D25" s="350"/>
      <c r="E25" s="89"/>
      <c r="F25" s="66"/>
      <c r="G25" s="346" t="str">
        <f t="shared" si="0"/>
        <v/>
      </c>
      <c r="H25" s="347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48"/>
      <c r="M25" s="349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50"/>
      <c r="D26" s="350"/>
      <c r="E26" s="89"/>
      <c r="F26" s="66"/>
      <c r="G26" s="346" t="str">
        <f t="shared" si="0"/>
        <v/>
      </c>
      <c r="H26" s="347"/>
      <c r="I26" s="66"/>
      <c r="J26" s="102"/>
      <c r="K26" s="104" t="str">
        <f t="shared" si="1"/>
        <v/>
      </c>
      <c r="L26" s="348"/>
      <c r="M26" s="349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50"/>
      <c r="D27" s="350"/>
      <c r="E27" s="89"/>
      <c r="F27" s="66"/>
      <c r="G27" s="346" t="str">
        <f t="shared" si="0"/>
        <v/>
      </c>
      <c r="H27" s="347"/>
      <c r="I27" s="66"/>
      <c r="J27" s="102"/>
      <c r="K27" s="104" t="str">
        <f t="shared" si="1"/>
        <v/>
      </c>
      <c r="L27" s="348"/>
      <c r="M27" s="349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50"/>
      <c r="D28" s="350"/>
      <c r="E28" s="89"/>
      <c r="F28" s="66"/>
      <c r="G28" s="346" t="str">
        <f t="shared" si="0"/>
        <v/>
      </c>
      <c r="H28" s="347"/>
      <c r="I28" s="66"/>
      <c r="J28" s="102"/>
      <c r="K28" s="104" t="str">
        <f t="shared" si="1"/>
        <v/>
      </c>
      <c r="L28" s="348"/>
      <c r="M28" s="349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50"/>
      <c r="D29" s="350"/>
      <c r="E29" s="89"/>
      <c r="F29" s="66"/>
      <c r="G29" s="346" t="str">
        <f t="shared" si="0"/>
        <v/>
      </c>
      <c r="H29" s="347"/>
      <c r="I29" s="66"/>
      <c r="J29" s="102"/>
      <c r="K29" s="104" t="str">
        <f t="shared" si="1"/>
        <v/>
      </c>
      <c r="L29" s="348"/>
      <c r="M29" s="349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50"/>
      <c r="D30" s="350"/>
      <c r="E30" s="89"/>
      <c r="F30" s="66"/>
      <c r="G30" s="346" t="str">
        <f t="shared" si="0"/>
        <v/>
      </c>
      <c r="H30" s="347"/>
      <c r="I30" s="66"/>
      <c r="J30" s="102"/>
      <c r="K30" s="104" t="str">
        <f t="shared" si="1"/>
        <v/>
      </c>
      <c r="L30" s="348"/>
      <c r="M30" s="349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50"/>
      <c r="D31" s="350"/>
      <c r="E31" s="89"/>
      <c r="F31" s="66"/>
      <c r="G31" s="346" t="str">
        <f t="shared" si="0"/>
        <v/>
      </c>
      <c r="H31" s="347"/>
      <c r="I31" s="66"/>
      <c r="J31" s="102"/>
      <c r="K31" s="104" t="str">
        <f t="shared" si="1"/>
        <v/>
      </c>
      <c r="L31" s="348"/>
      <c r="M31" s="349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50"/>
      <c r="D32" s="350"/>
      <c r="E32" s="89"/>
      <c r="F32" s="66"/>
      <c r="G32" s="346" t="str">
        <f t="shared" si="0"/>
        <v/>
      </c>
      <c r="H32" s="347"/>
      <c r="I32" s="66"/>
      <c r="J32" s="102"/>
      <c r="K32" s="104" t="str">
        <f t="shared" si="1"/>
        <v/>
      </c>
      <c r="L32" s="348"/>
      <c r="M32" s="349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50"/>
      <c r="D33" s="350"/>
      <c r="E33" s="89"/>
      <c r="F33" s="66"/>
      <c r="G33" s="346" t="str">
        <f t="shared" si="0"/>
        <v/>
      </c>
      <c r="H33" s="347"/>
      <c r="I33" s="66"/>
      <c r="J33" s="102"/>
      <c r="K33" s="104" t="str">
        <f t="shared" si="1"/>
        <v/>
      </c>
      <c r="L33" s="348"/>
      <c r="M33" s="349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50"/>
      <c r="D34" s="350"/>
      <c r="E34" s="89"/>
      <c r="F34" s="66"/>
      <c r="G34" s="346" t="str">
        <f t="shared" si="0"/>
        <v/>
      </c>
      <c r="H34" s="347"/>
      <c r="I34" s="66"/>
      <c r="J34" s="102"/>
      <c r="K34" s="104" t="str">
        <f t="shared" si="1"/>
        <v/>
      </c>
      <c r="L34" s="348"/>
      <c r="M34" s="349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50"/>
      <c r="D35" s="350"/>
      <c r="E35" s="89"/>
      <c r="F35" s="66"/>
      <c r="G35" s="346" t="str">
        <f t="shared" si="0"/>
        <v/>
      </c>
      <c r="H35" s="347"/>
      <c r="I35" s="66"/>
      <c r="J35" s="102"/>
      <c r="K35" s="104" t="str">
        <f t="shared" si="1"/>
        <v/>
      </c>
      <c r="L35" s="348"/>
      <c r="M35" s="349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67" t="s">
        <v>74</v>
      </c>
      <c r="C36" s="368"/>
      <c r="D36" s="368"/>
      <c r="E36" s="368"/>
      <c r="F36" s="368"/>
      <c r="G36" s="368"/>
      <c r="H36" s="368"/>
      <c r="I36" s="368"/>
      <c r="J36" s="368"/>
      <c r="K36" s="369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60"/>
      <c r="D37" s="360"/>
      <c r="E37" s="171" t="s">
        <v>75</v>
      </c>
      <c r="F37" s="170" t="s">
        <v>49</v>
      </c>
      <c r="G37" s="361" t="s">
        <v>50</v>
      </c>
      <c r="H37" s="362"/>
      <c r="I37" s="177" t="s">
        <v>51</v>
      </c>
      <c r="J37" s="95" t="s">
        <v>60</v>
      </c>
      <c r="K37" s="172" t="s">
        <v>76</v>
      </c>
      <c r="L37" s="365"/>
      <c r="M37" s="366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46">
        <f>IF(E38=0,"",INDEX($S$14:$S$24,MATCH(E38,$R$14:$R$24,0)))</f>
        <v>1200</v>
      </c>
      <c r="H38" s="347"/>
      <c r="I38" s="188">
        <v>1</v>
      </c>
      <c r="J38" s="363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46" t="str">
        <f>IF(E39=0,"",INDEX($S$14:$S$24,MATCH(E39,$R$14:$R$24,0)))</f>
        <v/>
      </c>
      <c r="H39" s="347"/>
      <c r="I39" s="163"/>
      <c r="J39" s="364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2" priority="32" stopIfTrue="1" operator="equal">
      <formula>0</formula>
    </cfRule>
  </conditionalFormatting>
  <conditionalFormatting sqref="K15:K35 K38:K39">
    <cfRule type="cellIs" dxfId="11" priority="30" stopIfTrue="1" operator="equal">
      <formula>""</formula>
    </cfRule>
  </conditionalFormatting>
  <conditionalFormatting sqref="J15:J35">
    <cfRule type="expression" dxfId="10" priority="26" stopIfTrue="1">
      <formula>E15="TT-I"</formula>
    </cfRule>
    <cfRule type="cellIs" dxfId="9" priority="29" stopIfTrue="1" operator="equal">
      <formula>0</formula>
    </cfRule>
  </conditionalFormatting>
  <conditionalFormatting sqref="H37:H38 G37:G39 G15:H35">
    <cfRule type="cellIs" dxfId="8" priority="25" stopIfTrue="1" operator="equal">
      <formula>""</formula>
    </cfRule>
  </conditionalFormatting>
  <conditionalFormatting sqref="I37:I39 I15:I35">
    <cfRule type="cellIs" dxfId="7" priority="23" stopIfTrue="1" operator="equal">
      <formula>0</formula>
    </cfRule>
  </conditionalFormatting>
  <conditionalFormatting sqref="F8:L8">
    <cfRule type="cellIs" dxfId="6" priority="17" stopIfTrue="1" operator="equal">
      <formula>""</formula>
    </cfRule>
  </conditionalFormatting>
  <conditionalFormatting sqref="O8:P8">
    <cfRule type="cellIs" dxfId="5" priority="16" stopIfTrue="1" operator="equal">
      <formula>""</formula>
    </cfRule>
  </conditionalFormatting>
  <conditionalFormatting sqref="J15:J35">
    <cfRule type="expression" dxfId="4" priority="13" stopIfTrue="1">
      <formula>E15="PC-II"</formula>
    </cfRule>
    <cfRule type="expression" dxfId="3" priority="14" stopIfTrue="1">
      <formula>E15="PC-III"</formula>
    </cfRule>
  </conditionalFormatting>
  <conditionalFormatting sqref="I10:J10">
    <cfRule type="expression" dxfId="2" priority="10" stopIfTrue="1">
      <formula>$I$10&lt;&gt;""</formula>
    </cfRule>
  </conditionalFormatting>
  <conditionalFormatting sqref="K10:L10">
    <cfRule type="expression" dxfId="1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171450</xdr:colOff>
                    <xdr:row>5</xdr:row>
                    <xdr:rowOff>190500</xdr:rowOff>
                  </from>
                  <to>
                    <xdr:col>5</xdr:col>
                    <xdr:colOff>419100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190500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476250</xdr:colOff>
                    <xdr:row>6</xdr:row>
                    <xdr:rowOff>0</xdr:rowOff>
                  </from>
                  <to>
                    <xdr:col>9</xdr:col>
                    <xdr:colOff>85725</xdr:colOff>
                    <xdr:row>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5"/>
      <c r="E5" s="192"/>
    </row>
    <row r="6" spans="2:7" ht="37.5" customHeight="1">
      <c r="B6" s="388"/>
      <c r="C6" s="385"/>
      <c r="D6" s="196" t="s">
        <v>108</v>
      </c>
      <c r="E6" s="244" t="s">
        <v>12</v>
      </c>
      <c r="F6" s="381"/>
    </row>
    <row r="7" spans="2:7" s="9" customFormat="1" ht="39" customHeight="1">
      <c r="B7" s="388"/>
      <c r="C7" s="385"/>
      <c r="D7" s="238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8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50" t="s">
        <v>113</v>
      </c>
      <c r="E9" s="251" t="str">
        <f>STB!D12</f>
        <v/>
      </c>
      <c r="F9" s="381"/>
    </row>
    <row r="10" spans="2:7" s="9" customFormat="1" ht="30.75" customHeight="1">
      <c r="B10" s="388"/>
      <c r="C10" s="385"/>
      <c r="D10" s="197" t="s">
        <v>12</v>
      </c>
      <c r="E10" s="252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DIP!B47</f>
        <v>FAPESP, DECEMBER, 2012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TRAN</vt:lpstr>
      <vt:lpstr>DIP</vt:lpstr>
      <vt:lpstr>STB</vt:lpstr>
      <vt:lpstr>9a-B-TTS- VINC</vt:lpstr>
      <vt:lpstr>CONSOLIDATED</vt:lpstr>
      <vt:lpstr>'9a-B-TTS- VINC'!Area_de_impressao</vt:lpstr>
      <vt:lpstr>CONSOLIDATED!Area_de_impressao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2012-12-11T13:26:51Z</cp:lastPrinted>
  <dcterms:created xsi:type="dcterms:W3CDTF">2004-06-09T18:15:42Z</dcterms:created>
  <dcterms:modified xsi:type="dcterms:W3CDTF">2012-12-17T13:32:50Z</dcterms:modified>
  <cp:category>Planilha do Microsoft Excel</cp:category>
</cp:coreProperties>
</file>